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E:\Rudern\Vorstand\Nikolaus-Ergometerrudern\Nikolausergo 2026\"/>
    </mc:Choice>
  </mc:AlternateContent>
  <xr:revisionPtr revIDLastSave="0" documentId="13_ncr:1_{448A1980-D414-4BE2-BD80-89286722AB8E}" xr6:coauthVersionLast="47" xr6:coauthVersionMax="47" xr10:uidLastSave="{00000000-0000-0000-0000-000000000000}"/>
  <bookViews>
    <workbookView xWindow="-120" yWindow="-120" windowWidth="29040" windowHeight="15720" xr2:uid="{F8E921E6-A29A-462E-8352-2189BA7FC4AC}"/>
  </bookViews>
  <sheets>
    <sheet name="Meldedatei Nikolausergo" sheetId="3" r:id="rId1"/>
    <sheet name="geschützt" sheetId="4" state="hidden" r:id="rId2"/>
  </sheets>
  <definedNames>
    <definedName name="_xlnm._FilterDatabase" localSheetId="0" hidden="1">'Meldedatei Nikolausergo'!$B$9:$J$9</definedName>
    <definedName name="_xlnm.Print_Area" localSheetId="0">'Meldedatei Nikolausergo'!$A:$J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4" l="1"/>
  <c r="E35" i="4"/>
  <c r="E34" i="4"/>
  <c r="E33" i="4"/>
  <c r="E32" i="4"/>
  <c r="E31" i="4"/>
  <c r="E30" i="4"/>
  <c r="E3" i="4"/>
  <c r="E4" i="4"/>
  <c r="E5" i="4"/>
  <c r="E6" i="4"/>
  <c r="E7" i="4"/>
  <c r="E8" i="4"/>
  <c r="E9" i="4"/>
  <c r="E10" i="4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12" i="3"/>
  <c r="I60" i="3"/>
  <c r="H60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12" i="3"/>
  <c r="I11" i="3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D60" i="3"/>
  <c r="C60" i="3"/>
  <c r="C14" i="3"/>
  <c r="D14" i="3"/>
  <c r="C15" i="3"/>
  <c r="D15" i="3"/>
  <c r="C16" i="3"/>
  <c r="D16" i="3"/>
  <c r="C17" i="3"/>
  <c r="D17" i="3"/>
  <c r="C18" i="3"/>
  <c r="D18" i="3"/>
  <c r="C19" i="3"/>
  <c r="D19" i="3"/>
  <c r="C20" i="3"/>
  <c r="D20" i="3"/>
  <c r="C21" i="3"/>
  <c r="D21" i="3"/>
  <c r="C22" i="3"/>
  <c r="D22" i="3"/>
  <c r="C23" i="3"/>
  <c r="D23" i="3"/>
  <c r="C24" i="3"/>
  <c r="D24" i="3"/>
  <c r="C25" i="3"/>
  <c r="D25" i="3"/>
  <c r="C26" i="3"/>
  <c r="D26" i="3"/>
  <c r="C27" i="3"/>
  <c r="D27" i="3"/>
  <c r="C28" i="3"/>
  <c r="D28" i="3"/>
  <c r="C29" i="3"/>
  <c r="D29" i="3"/>
  <c r="C30" i="3"/>
  <c r="D30" i="3"/>
  <c r="C31" i="3"/>
  <c r="D31" i="3"/>
  <c r="C32" i="3"/>
  <c r="D32" i="3"/>
  <c r="C33" i="3"/>
  <c r="D33" i="3"/>
  <c r="C34" i="3"/>
  <c r="D34" i="3"/>
  <c r="C35" i="3"/>
  <c r="D35" i="3"/>
  <c r="C36" i="3"/>
  <c r="D36" i="3"/>
  <c r="C37" i="3"/>
  <c r="D37" i="3"/>
  <c r="C38" i="3"/>
  <c r="D38" i="3"/>
  <c r="C39" i="3"/>
  <c r="D39" i="3"/>
  <c r="C40" i="3"/>
  <c r="D40" i="3"/>
  <c r="C41" i="3"/>
  <c r="D41" i="3"/>
  <c r="C42" i="3"/>
  <c r="D42" i="3"/>
  <c r="C43" i="3"/>
  <c r="D43" i="3"/>
  <c r="C44" i="3"/>
  <c r="D44" i="3"/>
  <c r="C45" i="3"/>
  <c r="D45" i="3"/>
  <c r="C46" i="3"/>
  <c r="D46" i="3"/>
  <c r="C47" i="3"/>
  <c r="D47" i="3"/>
  <c r="C48" i="3"/>
  <c r="D48" i="3"/>
  <c r="C49" i="3"/>
  <c r="D49" i="3"/>
  <c r="C50" i="3"/>
  <c r="D50" i="3"/>
  <c r="C51" i="3"/>
  <c r="D51" i="3"/>
  <c r="C52" i="3"/>
  <c r="D52" i="3"/>
  <c r="C53" i="3"/>
  <c r="D53" i="3"/>
  <c r="C54" i="3"/>
  <c r="D54" i="3"/>
  <c r="C55" i="3"/>
  <c r="D55" i="3"/>
  <c r="C56" i="3"/>
  <c r="D56" i="3"/>
  <c r="C57" i="3"/>
  <c r="D57" i="3"/>
  <c r="C58" i="3"/>
  <c r="D58" i="3"/>
  <c r="C59" i="3"/>
  <c r="D59" i="3"/>
  <c r="C13" i="3"/>
  <c r="D13" i="3"/>
  <c r="D12" i="3"/>
  <c r="D11" i="3"/>
  <c r="C12" i="3"/>
  <c r="C11" i="3"/>
  <c r="H11" i="3"/>
  <c r="I8" i="3" l="1"/>
</calcChain>
</file>

<file path=xl/sharedStrings.xml><?xml version="1.0" encoding="utf-8"?>
<sst xmlns="http://schemas.openxmlformats.org/spreadsheetml/2006/main" count="137" uniqueCount="100">
  <si>
    <t>Rennen 5</t>
  </si>
  <si>
    <t>Rennen 4</t>
  </si>
  <si>
    <t>Rennen 1</t>
  </si>
  <si>
    <t>Verein</t>
  </si>
  <si>
    <t>Jahrgang</t>
  </si>
  <si>
    <t>Nachname</t>
  </si>
  <si>
    <t>Vorname</t>
  </si>
  <si>
    <t>300m</t>
  </si>
  <si>
    <t>Rennen-Nr.</t>
  </si>
  <si>
    <t>Bezeichnung</t>
  </si>
  <si>
    <t>Streckenlänge</t>
  </si>
  <si>
    <t>2000m</t>
  </si>
  <si>
    <t>E-Mail-Adresse:</t>
  </si>
  <si>
    <t>Verein:</t>
  </si>
  <si>
    <t>Rennen 2</t>
  </si>
  <si>
    <t>Rennen 3</t>
  </si>
  <si>
    <t>Rennen 6</t>
  </si>
  <si>
    <t>Rennen 7</t>
  </si>
  <si>
    <t>Rennen 8</t>
  </si>
  <si>
    <t>Rennen 9</t>
  </si>
  <si>
    <t>Rennen 10</t>
  </si>
  <si>
    <t>Rennen 12</t>
  </si>
  <si>
    <t>Rennen 14</t>
  </si>
  <si>
    <t>Rennen 15</t>
  </si>
  <si>
    <t>Rennen 16</t>
  </si>
  <si>
    <t>Rennen 17</t>
  </si>
  <si>
    <t>Rennen 18</t>
  </si>
  <si>
    <t>Rennen 19</t>
  </si>
  <si>
    <t>Rennen 20</t>
  </si>
  <si>
    <t>Rennen 22</t>
  </si>
  <si>
    <t>Rennen 23</t>
  </si>
  <si>
    <t>Rennen 24</t>
  </si>
  <si>
    <t>Bezeichung</t>
  </si>
  <si>
    <t>Betreuerrennen weiblich</t>
  </si>
  <si>
    <t>Betreuerrennen männlich</t>
  </si>
  <si>
    <t>JF B 2.WKE</t>
  </si>
  <si>
    <t>JM B 2.WKE</t>
  </si>
  <si>
    <t>JF A 2.WKE</t>
  </si>
  <si>
    <t>JM A 2.WKE</t>
  </si>
  <si>
    <t>JF B</t>
  </si>
  <si>
    <t>JM B</t>
  </si>
  <si>
    <t>JF A</t>
  </si>
  <si>
    <t>JM A</t>
  </si>
  <si>
    <t>500m</t>
  </si>
  <si>
    <t>1000m</t>
  </si>
  <si>
    <t>4x250m</t>
  </si>
  <si>
    <t>Regattabeitrag:</t>
  </si>
  <si>
    <t>Startkosten</t>
  </si>
  <si>
    <t>SC Berlin-Köpenick e.V.</t>
  </si>
  <si>
    <t>Nixenstraße 2</t>
  </si>
  <si>
    <t>12459 Berlin</t>
  </si>
  <si>
    <t>jan@scbk.de</t>
  </si>
  <si>
    <t>Meldungen an:</t>
  </si>
  <si>
    <t>Bemerkung</t>
  </si>
  <si>
    <t>// automatisch //</t>
  </si>
  <si>
    <t>Bsp.:</t>
  </si>
  <si>
    <t># Vorname</t>
  </si>
  <si>
    <t># Nachname</t>
  </si>
  <si>
    <t># Jahrgang</t>
  </si>
  <si>
    <t>Mobilfunknummer:</t>
  </si>
  <si>
    <t>Obleut:</t>
  </si>
  <si>
    <t>Rennen 25</t>
  </si>
  <si>
    <t>Rennen 26</t>
  </si>
  <si>
    <t>Rennen 11</t>
  </si>
  <si>
    <t>Rennen 27</t>
  </si>
  <si>
    <t>Rennen 28</t>
  </si>
  <si>
    <t>Rennen 29</t>
  </si>
  <si>
    <t>Rennen 30</t>
  </si>
  <si>
    <t>Rennen 31</t>
  </si>
  <si>
    <t>Rennen 32</t>
  </si>
  <si>
    <t>Rennen 13</t>
  </si>
  <si>
    <t>Rennen 21w</t>
  </si>
  <si>
    <t>Rennen 21m</t>
  </si>
  <si>
    <t>Mädchen 2013</t>
  </si>
  <si>
    <t>Jungen 2013</t>
  </si>
  <si>
    <t>MW A-F</t>
  </si>
  <si>
    <t>MM A-F</t>
  </si>
  <si>
    <t>Mädchen 2013  Lgw. (bis 52,5kg)</t>
  </si>
  <si>
    <t>Jungen 2014</t>
  </si>
  <si>
    <t>Mädchen 2014</t>
  </si>
  <si>
    <t>Rennen 33</t>
  </si>
  <si>
    <t>Mix-Vierer Vereinsstaffel</t>
  </si>
  <si>
    <t>31. Nikolaus-Ergometerrudern</t>
  </si>
  <si>
    <t>am 05. Dezember 2026</t>
  </si>
  <si>
    <t>JF B Lgw. (bis 55,0kg)</t>
  </si>
  <si>
    <t>JM B Lgw. (bis 65,0kg)</t>
  </si>
  <si>
    <t>JF A Lgw. (bis 57,5kg)</t>
  </si>
  <si>
    <t>JM A Lgw. (bis 67,5kg)</t>
  </si>
  <si>
    <t>Mädchen 2016 und jünger</t>
  </si>
  <si>
    <t>Jungen 2016 und jünger</t>
  </si>
  <si>
    <t>Mädchen 2015</t>
  </si>
  <si>
    <t>Jungen 2015</t>
  </si>
  <si>
    <t>Mädchen 2014  Lgw. (bis 50,0kg)</t>
  </si>
  <si>
    <t>Jungen 2014  Lgw. (bis 50,0kg)</t>
  </si>
  <si>
    <t>Jungen 2013 Lgw. (bis 55,0kg)</t>
  </si>
  <si>
    <t>Mix-Vierer Mä/Ju 2013 und jünger</t>
  </si>
  <si>
    <t>SF B</t>
  </si>
  <si>
    <t>SM B</t>
  </si>
  <si>
    <t>SF A</t>
  </si>
  <si>
    <t>SM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</si>
</sst>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1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Helvetica Neue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28"/>
      <color rgb="FF742D4B"/>
      <name val="Arial"/>
      <family val="2"/>
    </font>
    <font>
      <b/>
      <sz val="10"/>
      <color theme="1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Protection="0">
      <alignment vertical="top" wrapText="1"/>
    </xf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49" fontId="3" fillId="2" borderId="3" xfId="1" applyNumberFormat="1" applyFont="1" applyFill="1" applyBorder="1" applyAlignment="1" applyProtection="1">
      <alignment horizontal="center" vertical="center" wrapText="1"/>
      <protection locked="0"/>
    </xf>
    <xf numFmtId="49" fontId="1" fillId="0" borderId="5" xfId="0" applyNumberFormat="1" applyFont="1" applyBorder="1" applyAlignment="1" applyProtection="1">
      <alignment horizontal="left" vertical="center"/>
      <protection locked="0"/>
    </xf>
    <xf numFmtId="49" fontId="3" fillId="2" borderId="5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5" xfId="1" applyNumberFormat="1" applyFont="1" applyBorder="1" applyAlignment="1" applyProtection="1">
      <alignment horizontal="left" vertical="center" wrapText="1"/>
      <protection locked="0"/>
    </xf>
    <xf numFmtId="49" fontId="4" fillId="0" borderId="5" xfId="0" applyNumberFormat="1" applyFont="1" applyBorder="1" applyAlignment="1" applyProtection="1">
      <alignment horizontal="left" vertical="center"/>
      <protection locked="0"/>
    </xf>
    <xf numFmtId="49" fontId="1" fillId="0" borderId="2" xfId="0" applyNumberFormat="1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vertical="center"/>
      <protection locked="0"/>
    </xf>
    <xf numFmtId="0" fontId="3" fillId="4" borderId="6" xfId="1" applyNumberFormat="1" applyFont="1" applyFill="1" applyBorder="1" applyAlignment="1">
      <alignment horizontal="center" vertical="center" wrapText="1"/>
    </xf>
    <xf numFmtId="0" fontId="3" fillId="4" borderId="7" xfId="1" applyNumberFormat="1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13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0" fontId="1" fillId="4" borderId="15" xfId="0" applyFont="1" applyFill="1" applyBorder="1" applyAlignment="1">
      <alignment horizontal="left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9" fillId="4" borderId="17" xfId="1" applyFont="1" applyFill="1" applyBorder="1" applyAlignment="1">
      <alignment horizontal="right" vertical="center"/>
    </xf>
    <xf numFmtId="164" fontId="9" fillId="5" borderId="11" xfId="1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7" fillId="4" borderId="15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1" fillId="4" borderId="5" xfId="0" applyFont="1" applyFill="1" applyBorder="1" applyAlignment="1">
      <alignment horizontal="left" vertical="center"/>
    </xf>
    <xf numFmtId="164" fontId="1" fillId="4" borderId="4" xfId="0" applyNumberFormat="1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left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3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1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vertical="center"/>
      <protection locked="0"/>
    </xf>
    <xf numFmtId="0" fontId="1" fillId="0" borderId="22" xfId="0" applyFont="1" applyBorder="1" applyAlignment="1" applyProtection="1">
      <alignment vertical="center"/>
      <protection locked="0"/>
    </xf>
    <xf numFmtId="49" fontId="5" fillId="3" borderId="24" xfId="1" applyNumberFormat="1" applyFont="1" applyFill="1" applyBorder="1" applyAlignment="1">
      <alignment horizontal="center" vertical="center" wrapText="1"/>
    </xf>
    <xf numFmtId="49" fontId="5" fillId="3" borderId="25" xfId="1" applyNumberFormat="1" applyFont="1" applyFill="1" applyBorder="1" applyAlignment="1">
      <alignment horizontal="center" vertical="center" wrapText="1"/>
    </xf>
    <xf numFmtId="49" fontId="5" fillId="3" borderId="26" xfId="1" applyNumberFormat="1" applyFont="1" applyFill="1" applyBorder="1" applyAlignment="1">
      <alignment horizontal="center" vertical="center" wrapText="1"/>
    </xf>
    <xf numFmtId="49" fontId="5" fillId="3" borderId="27" xfId="1" applyNumberFormat="1" applyFont="1" applyFill="1" applyBorder="1" applyAlignment="1">
      <alignment horizontal="center" vertical="center" wrapText="1"/>
    </xf>
    <xf numFmtId="20" fontId="7" fillId="3" borderId="19" xfId="0" applyNumberFormat="1" applyFont="1" applyFill="1" applyBorder="1" applyAlignment="1">
      <alignment horizontal="center" vertical="center"/>
    </xf>
    <xf numFmtId="49" fontId="3" fillId="2" borderId="28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29" xfId="1" applyNumberFormat="1" applyFont="1" applyFill="1" applyBorder="1" applyAlignment="1">
      <alignment horizontal="center" vertical="center" wrapText="1"/>
    </xf>
    <xf numFmtId="49" fontId="1" fillId="0" borderId="30" xfId="0" applyNumberFormat="1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center" vertical="center"/>
      <protection locked="0"/>
    </xf>
    <xf numFmtId="0" fontId="1" fillId="4" borderId="30" xfId="0" applyFont="1" applyFill="1" applyBorder="1" applyAlignment="1">
      <alignment horizontal="left" vertical="center"/>
    </xf>
    <xf numFmtId="164" fontId="1" fillId="4" borderId="31" xfId="0" applyNumberFormat="1" applyFont="1" applyFill="1" applyBorder="1" applyAlignment="1">
      <alignment horizontal="left" vertical="center"/>
    </xf>
    <xf numFmtId="0" fontId="1" fillId="0" borderId="20" xfId="0" applyFont="1" applyBorder="1" applyAlignment="1" applyProtection="1">
      <alignment vertical="center"/>
      <protection locked="0"/>
    </xf>
    <xf numFmtId="0" fontId="1" fillId="7" borderId="19" xfId="0" applyFont="1" applyFill="1" applyBorder="1" applyAlignment="1">
      <alignment vertical="center"/>
    </xf>
    <xf numFmtId="0" fontId="1" fillId="7" borderId="20" xfId="0" applyFont="1" applyFill="1" applyBorder="1" applyAlignment="1">
      <alignment vertical="center"/>
    </xf>
    <xf numFmtId="0" fontId="1" fillId="7" borderId="21" xfId="0" applyFont="1" applyFill="1" applyBorder="1" applyAlignment="1">
      <alignment vertical="center"/>
    </xf>
    <xf numFmtId="0" fontId="10" fillId="6" borderId="33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vertical="center"/>
    </xf>
    <xf numFmtId="0" fontId="11" fillId="6" borderId="32" xfId="0" applyFont="1" applyFill="1" applyBorder="1" applyAlignment="1">
      <alignment horizontal="center" vertical="center"/>
    </xf>
    <xf numFmtId="0" fontId="11" fillId="6" borderId="33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7" fillId="4" borderId="19" xfId="0" applyFont="1" applyFill="1" applyBorder="1" applyAlignment="1">
      <alignment horizontal="right" vertical="center"/>
    </xf>
    <xf numFmtId="0" fontId="7" fillId="4" borderId="20" xfId="0" applyFont="1" applyFill="1" applyBorder="1" applyAlignment="1">
      <alignment horizontal="right" vertical="center"/>
    </xf>
    <xf numFmtId="0" fontId="7" fillId="4" borderId="21" xfId="0" applyFont="1" applyFill="1" applyBorder="1" applyAlignment="1">
      <alignment horizontal="right" vertical="center"/>
    </xf>
    <xf numFmtId="0" fontId="10" fillId="4" borderId="18" xfId="0" applyFont="1" applyFill="1" applyBorder="1" applyAlignment="1">
      <alignment vertical="center"/>
    </xf>
    <xf numFmtId="49" fontId="1" fillId="0" borderId="8" xfId="0" applyNumberFormat="1" applyFont="1" applyBorder="1" applyAlignment="1" applyProtection="1">
      <alignment horizontal="left" vertical="center"/>
      <protection locked="0"/>
    </xf>
    <xf numFmtId="49" fontId="1" fillId="0" borderId="9" xfId="0" applyNumberFormat="1" applyFont="1" applyBorder="1" applyAlignment="1" applyProtection="1">
      <alignment horizontal="left" vertical="center"/>
      <protection locked="0"/>
    </xf>
    <xf numFmtId="0" fontId="6" fillId="4" borderId="12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</cellXfs>
  <cellStyles count="2">
    <cellStyle name="Standard" xfId="0" builtinId="0"/>
    <cellStyle name="Standard 2" xfId="1" xr:uid="{2587E1FB-11EF-4484-B51D-71D65FECF298}"/>
  </cellStyles>
  <dxfs count="49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742D4B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1771650</xdr:colOff>
      <xdr:row>0</xdr:row>
      <xdr:rowOff>76200</xdr:rowOff>
    </xdr:from>
    <xdr:to>
      <xdr:col>9</xdr:col>
      <xdr:colOff>152400</xdr:colOff>
      <xdr:row>6</xdr:row>
      <xdr:rowOff>125225</xdr:rowOff>
    </xdr:to>
    <xdr:pic>
      <xdr:nvPicPr>
        <xdr:cNvPr id="2" name="Grafik 1" descr="Bildergebnis für sc berlin köpenick">
          <a:extLst>
            <a:ext uri="{FF2B5EF4-FFF2-40B4-BE49-F238E27FC236}">
              <a16:creationId xmlns:a16="http://schemas.microsoft.com/office/drawing/2014/main" id="{387DC2B5-1907-4978-A5B6-845E588DD0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1" t="16667" r="-1471" b="15686"/>
        <a:stretch/>
      </xdr:blipFill>
      <xdr:spPr bwMode="auto">
        <a:xfrm>
          <a:off x="9658350" y="76200"/>
          <a:ext cx="1762125" cy="1192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11621</xdr:colOff>
      <xdr:row>0</xdr:row>
      <xdr:rowOff>152400</xdr:rowOff>
    </xdr:from>
    <xdr:to>
      <xdr:col>10</xdr:col>
      <xdr:colOff>9081</xdr:colOff>
      <xdr:row>7</xdr:row>
      <xdr:rowOff>28575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D142B22-ED9F-4AFF-B3C7-EFCC3AC2F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22" b="2122"/>
        <a:stretch/>
      </xdr:blipFill>
      <xdr:spPr bwMode="auto">
        <a:xfrm>
          <a:off x="11279696" y="152400"/>
          <a:ext cx="1578610" cy="1209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47A2F-251E-4D3C-B16D-16D15DC5B42C}">
  <sheetPr codeName="Tabelle1">
    <tabColor rgb="FFFF0000"/>
    <pageSetUpPr fitToPage="1"/>
  </sheetPr>
  <dimension ref="A1:J60"/>
  <sheetViews>
    <sheetView showGridLines="0" tabSelected="1" zoomScaleNormal="100" workbookViewId="0">
      <pane ySplit="10" topLeftCell="A11" activePane="bottomLeft" state="frozen"/>
      <selection pane="bottomLeft" activeCell="B11" sqref="B11"/>
    </sheetView>
  </sheetViews>
  <sheetFormatPr baseColWidth="10" defaultColWidth="11.42578125" defaultRowHeight="12.75"/>
  <cols>
    <col min="1" max="1" width="8.140625" style="1" customWidth="1"/>
    <col min="2" max="2" width="14" style="2" customWidth="1"/>
    <col min="3" max="3" width="30.42578125" style="2" customWidth="1"/>
    <col min="4" max="4" width="15" style="2" customWidth="1"/>
    <col min="5" max="6" width="18.7109375" style="3" customWidth="1"/>
    <col min="7" max="7" width="13.28515625" style="2" customWidth="1"/>
    <col min="8" max="8" width="27.7109375" style="3" customWidth="1"/>
    <col min="9" max="9" width="23" style="3" customWidth="1"/>
    <col min="10" max="10" width="23.7109375" style="1" customWidth="1"/>
    <col min="11" max="16384" width="11.42578125" style="1"/>
  </cols>
  <sheetData>
    <row r="1" spans="1:10" ht="15" customHeight="1">
      <c r="B1" s="71" t="s">
        <v>82</v>
      </c>
      <c r="C1" s="72"/>
      <c r="D1" s="72"/>
      <c r="E1" s="72"/>
      <c r="F1" s="72"/>
      <c r="G1" s="73"/>
      <c r="H1" s="65" t="s">
        <v>48</v>
      </c>
      <c r="I1" s="17"/>
      <c r="J1" s="55"/>
    </row>
    <row r="2" spans="1:10" ht="15" customHeight="1">
      <c r="B2" s="74"/>
      <c r="C2" s="75"/>
      <c r="D2" s="75"/>
      <c r="E2" s="75"/>
      <c r="F2" s="75"/>
      <c r="G2" s="76"/>
      <c r="H2" s="66" t="s">
        <v>49</v>
      </c>
      <c r="I2" s="19"/>
      <c r="J2" s="56"/>
    </row>
    <row r="3" spans="1:10" ht="15" customHeight="1" thickBot="1">
      <c r="B3" s="77"/>
      <c r="C3" s="78"/>
      <c r="D3" s="78"/>
      <c r="E3" s="78"/>
      <c r="F3" s="78"/>
      <c r="G3" s="79"/>
      <c r="H3" s="67" t="s">
        <v>50</v>
      </c>
      <c r="I3" s="19"/>
      <c r="J3" s="56"/>
    </row>
    <row r="4" spans="1:10" ht="15" customHeight="1" thickBot="1">
      <c r="B4" s="14"/>
      <c r="C4" s="15"/>
      <c r="D4" s="80" t="s">
        <v>83</v>
      </c>
      <c r="E4" s="80"/>
      <c r="F4" s="68"/>
      <c r="G4" s="29" t="s">
        <v>52</v>
      </c>
      <c r="H4" s="30" t="s">
        <v>51</v>
      </c>
      <c r="I4" s="19"/>
      <c r="J4" s="56"/>
    </row>
    <row r="5" spans="1:10" ht="15" customHeight="1" thickBot="1">
      <c r="B5" s="23" t="s">
        <v>13</v>
      </c>
      <c r="C5" s="11"/>
      <c r="D5" s="18"/>
      <c r="E5" s="16"/>
      <c r="F5" s="28"/>
      <c r="G5" s="15"/>
      <c r="H5" s="27"/>
      <c r="I5" s="19"/>
      <c r="J5" s="56"/>
    </row>
    <row r="6" spans="1:10" ht="15" customHeight="1" thickBot="1">
      <c r="B6" s="14"/>
      <c r="C6" s="18"/>
      <c r="D6" s="18"/>
      <c r="E6" s="24" t="s">
        <v>59</v>
      </c>
      <c r="F6" s="69"/>
      <c r="G6" s="70"/>
      <c r="H6" s="27"/>
      <c r="I6" s="19"/>
      <c r="J6" s="56"/>
    </row>
    <row r="7" spans="1:10" ht="15" customHeight="1" thickBot="1">
      <c r="B7" s="23" t="s">
        <v>60</v>
      </c>
      <c r="C7" s="11"/>
      <c r="D7" s="18"/>
      <c r="E7" s="24" t="s">
        <v>12</v>
      </c>
      <c r="F7" s="69"/>
      <c r="G7" s="70"/>
      <c r="H7" s="19"/>
      <c r="I7" s="19"/>
      <c r="J7" s="56"/>
    </row>
    <row r="8" spans="1:10" ht="15" customHeight="1" thickBot="1">
      <c r="B8" s="20"/>
      <c r="C8" s="21"/>
      <c r="D8" s="21"/>
      <c r="E8" s="22"/>
      <c r="F8" s="22"/>
      <c r="G8" s="21"/>
      <c r="H8" s="25" t="s">
        <v>46</v>
      </c>
      <c r="I8" s="26">
        <f>SUM(I11:I60)</f>
        <v>0</v>
      </c>
      <c r="J8" s="57"/>
    </row>
    <row r="9" spans="1:10" s="2" customFormat="1" ht="15" customHeight="1" thickBot="1">
      <c r="B9" s="43" t="s">
        <v>8</v>
      </c>
      <c r="C9" s="44" t="s">
        <v>9</v>
      </c>
      <c r="D9" s="44" t="s">
        <v>10</v>
      </c>
      <c r="E9" s="45" t="s">
        <v>6</v>
      </c>
      <c r="F9" s="45" t="s">
        <v>5</v>
      </c>
      <c r="G9" s="45" t="s">
        <v>4</v>
      </c>
      <c r="H9" s="45" t="s">
        <v>3</v>
      </c>
      <c r="I9" s="46" t="s">
        <v>47</v>
      </c>
      <c r="J9" s="47" t="s">
        <v>53</v>
      </c>
    </row>
    <row r="10" spans="1:10" ht="13.5" thickBot="1">
      <c r="A10" s="64" t="s">
        <v>55</v>
      </c>
      <c r="B10" s="61" t="s">
        <v>2</v>
      </c>
      <c r="C10" s="58" t="s">
        <v>54</v>
      </c>
      <c r="D10" s="58" t="s">
        <v>54</v>
      </c>
      <c r="E10" s="62" t="s">
        <v>56</v>
      </c>
      <c r="F10" s="62" t="s">
        <v>57</v>
      </c>
      <c r="G10" s="62" t="s">
        <v>58</v>
      </c>
      <c r="H10" s="58" t="s">
        <v>54</v>
      </c>
      <c r="I10" s="59" t="s">
        <v>54</v>
      </c>
      <c r="J10" s="60"/>
    </row>
    <row r="11" spans="1:10" ht="15" customHeight="1">
      <c r="A11" s="63">
        <v>1</v>
      </c>
      <c r="B11" s="48"/>
      <c r="C11" s="49" t="str">
        <f>IF(ISNA(VLOOKUP(B11,geschützt!B:F,2,0)),"",VLOOKUP(B11,geschützt!B:F,2,0))</f>
        <v/>
      </c>
      <c r="D11" s="49" t="str">
        <f>IF(ISNA(VLOOKUP(B11,geschützt!B:F,3,0)),"",VLOOKUP(B11,geschützt!B:F,3,0))</f>
        <v/>
      </c>
      <c r="E11" s="50"/>
      <c r="F11" s="50"/>
      <c r="G11" s="51"/>
      <c r="H11" s="52" t="str">
        <f>IF(ISNA(VLOOKUP(B11,geschützt!B:F,2,0)),"",VLOOKUP(B11,geschützt!B:F,4,0))</f>
        <v/>
      </c>
      <c r="I11" s="53" t="str">
        <f>IF(ISNA(VLOOKUP(B11,geschützt!B:F,2,0)),"",VLOOKUP(B11,geschützt!B:F,5,0))</f>
        <v/>
      </c>
      <c r="J11" s="54"/>
    </row>
    <row r="12" spans="1:10" ht="15" customHeight="1">
      <c r="A12" s="63">
        <v>2</v>
      </c>
      <c r="B12" s="48"/>
      <c r="C12" s="12" t="str">
        <f>IF(ISNA(VLOOKUP(B12,geschützt!B:F,2,0)),"",VLOOKUP(B12,geschützt!B:F,2,0))</f>
        <v/>
      </c>
      <c r="D12" s="12" t="str">
        <f>IF(ISNA(VLOOKUP(B12,geschützt!B:F,3,0)),"",VLOOKUP(B12,geschützt!B:F,3,0))</f>
        <v/>
      </c>
      <c r="E12" s="6"/>
      <c r="F12" s="6"/>
      <c r="G12" s="36"/>
      <c r="H12" s="32" t="str">
        <f>IF(ISNA(VLOOKUP(B12,geschützt!B:F,2,0)),"",VLOOKUP(B12,geschützt!B:F,4,0))</f>
        <v/>
      </c>
      <c r="I12" s="33" t="str">
        <f>IF(ISNA(VLOOKUP(B12,geschützt!B:F,2,0)),"",VLOOKUP(B12,geschützt!B:F,5,0))</f>
        <v/>
      </c>
      <c r="J12" s="41"/>
    </row>
    <row r="13" spans="1:10" ht="15" customHeight="1">
      <c r="A13" s="63">
        <v>3</v>
      </c>
      <c r="B13" s="48"/>
      <c r="C13" s="12" t="str">
        <f>IF(ISNA(VLOOKUP(B13,geschützt!B:F,2,0)),"",VLOOKUP(B13,geschützt!B:F,2,0))</f>
        <v/>
      </c>
      <c r="D13" s="12" t="str">
        <f>IF(ISNA(VLOOKUP(B13,geschützt!B:F,3,0)),"",VLOOKUP(B13,geschützt!B:F,3,0))</f>
        <v/>
      </c>
      <c r="E13" s="7"/>
      <c r="F13" s="7"/>
      <c r="G13" s="37"/>
      <c r="H13" s="32" t="str">
        <f>IF(ISNA(VLOOKUP(B13,geschützt!B:F,2,0)),"",VLOOKUP(B13,geschützt!B:F,4,0))</f>
        <v/>
      </c>
      <c r="I13" s="33" t="str">
        <f>IF(ISNA(VLOOKUP(B13,geschützt!B:F,2,0)),"",VLOOKUP(B13,geschützt!B:F,5,0))</f>
        <v/>
      </c>
      <c r="J13" s="41"/>
    </row>
    <row r="14" spans="1:10" ht="15" customHeight="1">
      <c r="A14" s="63">
        <v>4</v>
      </c>
      <c r="B14" s="48"/>
      <c r="C14" s="12" t="str">
        <f>IF(ISNA(VLOOKUP(B14,geschützt!B:F,2,0)),"",VLOOKUP(B14,geschützt!B:F,2,0))</f>
        <v/>
      </c>
      <c r="D14" s="12" t="str">
        <f>IF(ISNA(VLOOKUP(B14,geschützt!B:F,3,0)),"",VLOOKUP(B14,geschützt!B:F,3,0))</f>
        <v/>
      </c>
      <c r="E14" s="8"/>
      <c r="F14" s="8"/>
      <c r="G14" s="38"/>
      <c r="H14" s="32" t="str">
        <f>IF(ISNA(VLOOKUP(B14,geschützt!B:F,2,0)),"",VLOOKUP(B14,geschützt!B:F,4,0))</f>
        <v/>
      </c>
      <c r="I14" s="33" t="str">
        <f>IF(ISNA(VLOOKUP(B14,geschützt!B:F,2,0)),"",VLOOKUP(B14,geschützt!B:F,5,0))</f>
        <v/>
      </c>
      <c r="J14" s="41"/>
    </row>
    <row r="15" spans="1:10" ht="15" customHeight="1">
      <c r="A15" s="63">
        <v>5</v>
      </c>
      <c r="B15" s="48"/>
      <c r="C15" s="12" t="str">
        <f>IF(ISNA(VLOOKUP(B15,geschützt!B:F,2,0)),"",VLOOKUP(B15,geschützt!B:F,2,0))</f>
        <v/>
      </c>
      <c r="D15" s="12" t="str">
        <f>IF(ISNA(VLOOKUP(B15,geschützt!B:F,3,0)),"",VLOOKUP(B15,geschützt!B:F,3,0))</f>
        <v/>
      </c>
      <c r="E15" s="6"/>
      <c r="F15" s="6"/>
      <c r="G15" s="36"/>
      <c r="H15" s="32" t="str">
        <f>IF(ISNA(VLOOKUP(B15,geschützt!B:F,2,0)),"",VLOOKUP(B15,geschützt!B:F,4,0))</f>
        <v/>
      </c>
      <c r="I15" s="33" t="str">
        <f>IF(ISNA(VLOOKUP(B15,geschützt!B:F,2,0)),"",VLOOKUP(B15,geschützt!B:F,5,0))</f>
        <v/>
      </c>
      <c r="J15" s="41"/>
    </row>
    <row r="16" spans="1:10" ht="15" customHeight="1">
      <c r="A16" s="63">
        <v>6</v>
      </c>
      <c r="B16" s="48"/>
      <c r="C16" s="12" t="str">
        <f>IF(ISNA(VLOOKUP(B16,geschützt!B:F,2,0)),"",VLOOKUP(B16,geschützt!B:F,2,0))</f>
        <v/>
      </c>
      <c r="D16" s="12" t="str">
        <f>IF(ISNA(VLOOKUP(B16,geschützt!B:F,3,0)),"",VLOOKUP(B16,geschützt!B:F,3,0))</f>
        <v/>
      </c>
      <c r="E16" s="9"/>
      <c r="F16" s="9"/>
      <c r="G16" s="39"/>
      <c r="H16" s="32" t="str">
        <f>IF(ISNA(VLOOKUP(B16,geschützt!B:F,2,0)),"",VLOOKUP(B16,geschützt!B:F,4,0))</f>
        <v/>
      </c>
      <c r="I16" s="33" t="str">
        <f>IF(ISNA(VLOOKUP(B16,geschützt!B:F,2,0)),"",VLOOKUP(B16,geschützt!B:F,5,0))</f>
        <v/>
      </c>
      <c r="J16" s="41"/>
    </row>
    <row r="17" spans="1:10" ht="15" customHeight="1">
      <c r="A17" s="63">
        <v>7</v>
      </c>
      <c r="B17" s="48"/>
      <c r="C17" s="12" t="str">
        <f>IF(ISNA(VLOOKUP(B17,geschützt!B:F,2,0)),"",VLOOKUP(B17,geschützt!B:F,2,0))</f>
        <v/>
      </c>
      <c r="D17" s="12" t="str">
        <f>IF(ISNA(VLOOKUP(B17,geschützt!B:F,3,0)),"",VLOOKUP(B17,geschützt!B:F,3,0))</f>
        <v/>
      </c>
      <c r="E17" s="6"/>
      <c r="F17" s="6"/>
      <c r="G17" s="36"/>
      <c r="H17" s="32" t="str">
        <f>IF(ISNA(VLOOKUP(B17,geschützt!B:F,2,0)),"",VLOOKUP(B17,geschützt!B:F,4,0))</f>
        <v/>
      </c>
      <c r="I17" s="33" t="str">
        <f>IF(ISNA(VLOOKUP(B17,geschützt!B:F,2,0)),"",VLOOKUP(B17,geschützt!B:F,5,0))</f>
        <v/>
      </c>
      <c r="J17" s="41"/>
    </row>
    <row r="18" spans="1:10" ht="15" customHeight="1">
      <c r="A18" s="63">
        <v>8</v>
      </c>
      <c r="B18" s="48"/>
      <c r="C18" s="12" t="str">
        <f>IF(ISNA(VLOOKUP(B18,geschützt!B:F,2,0)),"",VLOOKUP(B18,geschützt!B:F,2,0))</f>
        <v/>
      </c>
      <c r="D18" s="12" t="str">
        <f>IF(ISNA(VLOOKUP(B18,geschützt!B:F,3,0)),"",VLOOKUP(B18,geschützt!B:F,3,0))</f>
        <v/>
      </c>
      <c r="E18" s="6"/>
      <c r="F18" s="6"/>
      <c r="G18" s="36"/>
      <c r="H18" s="32" t="str">
        <f>IF(ISNA(VLOOKUP(B18,geschützt!B:F,2,0)),"",VLOOKUP(B18,geschützt!B:F,4,0))</f>
        <v/>
      </c>
      <c r="I18" s="33" t="str">
        <f>IF(ISNA(VLOOKUP(B18,geschützt!B:F,2,0)),"",VLOOKUP(B18,geschützt!B:F,5,0))</f>
        <v/>
      </c>
      <c r="J18" s="41"/>
    </row>
    <row r="19" spans="1:10" ht="15" customHeight="1">
      <c r="A19" s="63">
        <v>9</v>
      </c>
      <c r="B19" s="48"/>
      <c r="C19" s="12" t="str">
        <f>IF(ISNA(VLOOKUP(B19,geschützt!B:F,2,0)),"",VLOOKUP(B19,geschützt!B:F,2,0))</f>
        <v/>
      </c>
      <c r="D19" s="12" t="str">
        <f>IF(ISNA(VLOOKUP(B19,geschützt!B:F,3,0)),"",VLOOKUP(B19,geschützt!B:F,3,0))</f>
        <v/>
      </c>
      <c r="E19" s="8"/>
      <c r="F19" s="8"/>
      <c r="G19" s="38"/>
      <c r="H19" s="32" t="str">
        <f>IF(ISNA(VLOOKUP(B19,geschützt!B:F,2,0)),"",VLOOKUP(B19,geschützt!B:F,4,0))</f>
        <v/>
      </c>
      <c r="I19" s="33" t="str">
        <f>IF(ISNA(VLOOKUP(B19,geschützt!B:F,2,0)),"",VLOOKUP(B19,geschützt!B:F,5,0))</f>
        <v/>
      </c>
      <c r="J19" s="41"/>
    </row>
    <row r="20" spans="1:10" ht="15" customHeight="1">
      <c r="A20" s="63">
        <v>10</v>
      </c>
      <c r="B20" s="48"/>
      <c r="C20" s="12" t="str">
        <f>IF(ISNA(VLOOKUP(B20,geschützt!B:F,2,0)),"",VLOOKUP(B20,geschützt!B:F,2,0))</f>
        <v/>
      </c>
      <c r="D20" s="12" t="str">
        <f>IF(ISNA(VLOOKUP(B20,geschützt!B:F,3,0)),"",VLOOKUP(B20,geschützt!B:F,3,0))</f>
        <v/>
      </c>
      <c r="E20" s="8"/>
      <c r="F20" s="8"/>
      <c r="G20" s="38"/>
      <c r="H20" s="32" t="str">
        <f>IF(ISNA(VLOOKUP(B20,geschützt!B:F,2,0)),"",VLOOKUP(B20,geschützt!B:F,4,0))</f>
        <v/>
      </c>
      <c r="I20" s="33" t="str">
        <f>IF(ISNA(VLOOKUP(B20,geschützt!B:F,2,0)),"",VLOOKUP(B20,geschützt!B:F,5,0))</f>
        <v/>
      </c>
      <c r="J20" s="41"/>
    </row>
    <row r="21" spans="1:10" ht="15" customHeight="1">
      <c r="A21" s="63">
        <v>11</v>
      </c>
      <c r="B21" s="48"/>
      <c r="C21" s="12" t="str">
        <f>IF(ISNA(VLOOKUP(B21,geschützt!B:F,2,0)),"",VLOOKUP(B21,geschützt!B:F,2,0))</f>
        <v/>
      </c>
      <c r="D21" s="12" t="str">
        <f>IF(ISNA(VLOOKUP(B21,geschützt!B:F,3,0)),"",VLOOKUP(B21,geschützt!B:F,3,0))</f>
        <v/>
      </c>
      <c r="E21" s="8"/>
      <c r="F21" s="8"/>
      <c r="G21" s="38"/>
      <c r="H21" s="32" t="str">
        <f>IF(ISNA(VLOOKUP(B21,geschützt!B:F,2,0)),"",VLOOKUP(B21,geschützt!B:F,4,0))</f>
        <v/>
      </c>
      <c r="I21" s="33" t="str">
        <f>IF(ISNA(VLOOKUP(B21,geschützt!B:F,2,0)),"",VLOOKUP(B21,geschützt!B:F,5,0))</f>
        <v/>
      </c>
      <c r="J21" s="41"/>
    </row>
    <row r="22" spans="1:10" ht="15" customHeight="1">
      <c r="A22" s="63">
        <v>12</v>
      </c>
      <c r="B22" s="48"/>
      <c r="C22" s="12" t="str">
        <f>IF(ISNA(VLOOKUP(B22,geschützt!B:F,2,0)),"",VLOOKUP(B22,geschützt!B:F,2,0))</f>
        <v/>
      </c>
      <c r="D22" s="12" t="str">
        <f>IF(ISNA(VLOOKUP(B22,geschützt!B:F,3,0)),"",VLOOKUP(B22,geschützt!B:F,3,0))</f>
        <v/>
      </c>
      <c r="E22" s="8"/>
      <c r="F22" s="8"/>
      <c r="G22" s="38"/>
      <c r="H22" s="32" t="str">
        <f>IF(ISNA(VLOOKUP(B22,geschützt!B:F,2,0)),"",VLOOKUP(B22,geschützt!B:F,4,0))</f>
        <v/>
      </c>
      <c r="I22" s="33" t="str">
        <f>IF(ISNA(VLOOKUP(B22,geschützt!B:F,2,0)),"",VLOOKUP(B22,geschützt!B:F,5,0))</f>
        <v/>
      </c>
      <c r="J22" s="41"/>
    </row>
    <row r="23" spans="1:10" ht="15" customHeight="1">
      <c r="A23" s="63">
        <v>13</v>
      </c>
      <c r="B23" s="48"/>
      <c r="C23" s="12" t="str">
        <f>IF(ISNA(VLOOKUP(B23,geschützt!B:F,2,0)),"",VLOOKUP(B23,geschützt!B:F,2,0))</f>
        <v/>
      </c>
      <c r="D23" s="12" t="str">
        <f>IF(ISNA(VLOOKUP(B23,geschützt!B:F,3,0)),"",VLOOKUP(B23,geschützt!B:F,3,0))</f>
        <v/>
      </c>
      <c r="E23" s="6"/>
      <c r="F23" s="6"/>
      <c r="G23" s="36"/>
      <c r="H23" s="32" t="str">
        <f>IF(ISNA(VLOOKUP(B23,geschützt!B:F,2,0)),"",VLOOKUP(B23,geschützt!B:F,4,0))</f>
        <v/>
      </c>
      <c r="I23" s="33" t="str">
        <f>IF(ISNA(VLOOKUP(B23,geschützt!B:F,2,0)),"",VLOOKUP(B23,geschützt!B:F,5,0))</f>
        <v/>
      </c>
      <c r="J23" s="41"/>
    </row>
    <row r="24" spans="1:10" ht="15" customHeight="1">
      <c r="A24" s="63">
        <v>14</v>
      </c>
      <c r="B24" s="48"/>
      <c r="C24" s="12" t="str">
        <f>IF(ISNA(VLOOKUP(B24,geschützt!B:F,2,0)),"",VLOOKUP(B24,geschützt!B:F,2,0))</f>
        <v/>
      </c>
      <c r="D24" s="12" t="str">
        <f>IF(ISNA(VLOOKUP(B24,geschützt!B:F,3,0)),"",VLOOKUP(B24,geschützt!B:F,3,0))</f>
        <v/>
      </c>
      <c r="E24" s="6"/>
      <c r="F24" s="6"/>
      <c r="G24" s="36"/>
      <c r="H24" s="32" t="str">
        <f>IF(ISNA(VLOOKUP(B24,geschützt!B:F,2,0)),"",VLOOKUP(B24,geschützt!B:F,4,0))</f>
        <v/>
      </c>
      <c r="I24" s="33" t="str">
        <f>IF(ISNA(VLOOKUP(B24,geschützt!B:F,2,0)),"",VLOOKUP(B24,geschützt!B:F,5,0))</f>
        <v/>
      </c>
      <c r="J24" s="41"/>
    </row>
    <row r="25" spans="1:10" ht="15" customHeight="1">
      <c r="A25" s="63">
        <v>15</v>
      </c>
      <c r="B25" s="48"/>
      <c r="C25" s="12" t="str">
        <f>IF(ISNA(VLOOKUP(B25,geschützt!B:F,2,0)),"",VLOOKUP(B25,geschützt!B:F,2,0))</f>
        <v/>
      </c>
      <c r="D25" s="12" t="str">
        <f>IF(ISNA(VLOOKUP(B25,geschützt!B:F,3,0)),"",VLOOKUP(B25,geschützt!B:F,3,0))</f>
        <v/>
      </c>
      <c r="E25" s="6"/>
      <c r="F25" s="6"/>
      <c r="G25" s="36"/>
      <c r="H25" s="32" t="str">
        <f>IF(ISNA(VLOOKUP(B25,geschützt!B:F,2,0)),"",VLOOKUP(B25,geschützt!B:F,4,0))</f>
        <v/>
      </c>
      <c r="I25" s="33" t="str">
        <f>IF(ISNA(VLOOKUP(B25,geschützt!B:F,2,0)),"",VLOOKUP(B25,geschützt!B:F,5,0))</f>
        <v/>
      </c>
      <c r="J25" s="41"/>
    </row>
    <row r="26" spans="1:10" ht="15" customHeight="1">
      <c r="A26" s="63">
        <v>16</v>
      </c>
      <c r="B26" s="48"/>
      <c r="C26" s="12" t="str">
        <f>IF(ISNA(VLOOKUP(B26,geschützt!B:F,2,0)),"",VLOOKUP(B26,geschützt!B:F,2,0))</f>
        <v/>
      </c>
      <c r="D26" s="12" t="str">
        <f>IF(ISNA(VLOOKUP(B26,geschützt!B:F,3,0)),"",VLOOKUP(B26,geschützt!B:F,3,0))</f>
        <v/>
      </c>
      <c r="E26" s="6"/>
      <c r="F26" s="6"/>
      <c r="G26" s="36"/>
      <c r="H26" s="32" t="str">
        <f>IF(ISNA(VLOOKUP(B26,geschützt!B:F,2,0)),"",VLOOKUP(B26,geschützt!B:F,4,0))</f>
        <v/>
      </c>
      <c r="I26" s="33" t="str">
        <f>IF(ISNA(VLOOKUP(B26,geschützt!B:F,2,0)),"",VLOOKUP(B26,geschützt!B:F,5,0))</f>
        <v/>
      </c>
      <c r="J26" s="41"/>
    </row>
    <row r="27" spans="1:10" ht="15" customHeight="1">
      <c r="A27" s="63">
        <v>17</v>
      </c>
      <c r="B27" s="48"/>
      <c r="C27" s="12" t="str">
        <f>IF(ISNA(VLOOKUP(B27,geschützt!B:F,2,0)),"",VLOOKUP(B27,geschützt!B:F,2,0))</f>
        <v/>
      </c>
      <c r="D27" s="12" t="str">
        <f>IF(ISNA(VLOOKUP(B27,geschützt!B:F,3,0)),"",VLOOKUP(B27,geschützt!B:F,3,0))</f>
        <v/>
      </c>
      <c r="E27" s="6"/>
      <c r="F27" s="6"/>
      <c r="G27" s="36"/>
      <c r="H27" s="32" t="str">
        <f>IF(ISNA(VLOOKUP(B27,geschützt!B:F,2,0)),"",VLOOKUP(B27,geschützt!B:F,4,0))</f>
        <v/>
      </c>
      <c r="I27" s="33" t="str">
        <f>IF(ISNA(VLOOKUP(B27,geschützt!B:F,2,0)),"",VLOOKUP(B27,geschützt!B:F,5,0))</f>
        <v/>
      </c>
      <c r="J27" s="41"/>
    </row>
    <row r="28" spans="1:10" ht="15" customHeight="1">
      <c r="A28" s="63">
        <v>18</v>
      </c>
      <c r="B28" s="48"/>
      <c r="C28" s="12" t="str">
        <f>IF(ISNA(VLOOKUP(B28,geschützt!B:F,2,0)),"",VLOOKUP(B28,geschützt!B:F,2,0))</f>
        <v/>
      </c>
      <c r="D28" s="12" t="str">
        <f>IF(ISNA(VLOOKUP(B28,geschützt!B:F,3,0)),"",VLOOKUP(B28,geschützt!B:F,3,0))</f>
        <v/>
      </c>
      <c r="E28" s="6"/>
      <c r="F28" s="6"/>
      <c r="G28" s="36"/>
      <c r="H28" s="32" t="str">
        <f>IF(ISNA(VLOOKUP(B28,geschützt!B:F,2,0)),"",VLOOKUP(B28,geschützt!B:F,4,0))</f>
        <v/>
      </c>
      <c r="I28" s="33" t="str">
        <f>IF(ISNA(VLOOKUP(B28,geschützt!B:F,2,0)),"",VLOOKUP(B28,geschützt!B:F,5,0))</f>
        <v/>
      </c>
      <c r="J28" s="41"/>
    </row>
    <row r="29" spans="1:10" ht="15" customHeight="1">
      <c r="A29" s="63">
        <v>19</v>
      </c>
      <c r="B29" s="48"/>
      <c r="C29" s="12" t="str">
        <f>IF(ISNA(VLOOKUP(B29,geschützt!B:F,2,0)),"",VLOOKUP(B29,geschützt!B:F,2,0))</f>
        <v/>
      </c>
      <c r="D29" s="12" t="str">
        <f>IF(ISNA(VLOOKUP(B29,geschützt!B:F,3,0)),"",VLOOKUP(B29,geschützt!B:F,3,0))</f>
        <v/>
      </c>
      <c r="E29" s="6"/>
      <c r="F29" s="6"/>
      <c r="G29" s="36"/>
      <c r="H29" s="32" t="str">
        <f>IF(ISNA(VLOOKUP(B29,geschützt!B:F,2,0)),"",VLOOKUP(B29,geschützt!B:F,4,0))</f>
        <v/>
      </c>
      <c r="I29" s="33" t="str">
        <f>IF(ISNA(VLOOKUP(B29,geschützt!B:F,2,0)),"",VLOOKUP(B29,geschützt!B:F,5,0))</f>
        <v/>
      </c>
      <c r="J29" s="41"/>
    </row>
    <row r="30" spans="1:10" ht="15" customHeight="1">
      <c r="A30" s="63">
        <v>20</v>
      </c>
      <c r="B30" s="48"/>
      <c r="C30" s="12" t="str">
        <f>IF(ISNA(VLOOKUP(B30,geschützt!B:F,2,0)),"",VLOOKUP(B30,geschützt!B:F,2,0))</f>
        <v/>
      </c>
      <c r="D30" s="12" t="str">
        <f>IF(ISNA(VLOOKUP(B30,geschützt!B:F,3,0)),"",VLOOKUP(B30,geschützt!B:F,3,0))</f>
        <v/>
      </c>
      <c r="E30" s="6"/>
      <c r="F30" s="6"/>
      <c r="G30" s="36"/>
      <c r="H30" s="32" t="str">
        <f>IF(ISNA(VLOOKUP(B30,geschützt!B:F,2,0)),"",VLOOKUP(B30,geschützt!B:F,4,0))</f>
        <v/>
      </c>
      <c r="I30" s="33" t="str">
        <f>IF(ISNA(VLOOKUP(B30,geschützt!B:F,2,0)),"",VLOOKUP(B30,geschützt!B:F,5,0))</f>
        <v/>
      </c>
      <c r="J30" s="41"/>
    </row>
    <row r="31" spans="1:10" ht="15" customHeight="1">
      <c r="A31" s="63">
        <v>21</v>
      </c>
      <c r="B31" s="48"/>
      <c r="C31" s="12" t="str">
        <f>IF(ISNA(VLOOKUP(B31,geschützt!B:F,2,0)),"",VLOOKUP(B31,geschützt!B:F,2,0))</f>
        <v/>
      </c>
      <c r="D31" s="12" t="str">
        <f>IF(ISNA(VLOOKUP(B31,geschützt!B:F,3,0)),"",VLOOKUP(B31,geschützt!B:F,3,0))</f>
        <v/>
      </c>
      <c r="E31" s="6"/>
      <c r="F31" s="6"/>
      <c r="G31" s="36"/>
      <c r="H31" s="32" t="str">
        <f>IF(ISNA(VLOOKUP(B31,geschützt!B:F,2,0)),"",VLOOKUP(B31,geschützt!B:F,4,0))</f>
        <v/>
      </c>
      <c r="I31" s="33" t="str">
        <f>IF(ISNA(VLOOKUP(B31,geschützt!B:F,2,0)),"",VLOOKUP(B31,geschützt!B:F,5,0))</f>
        <v/>
      </c>
      <c r="J31" s="41"/>
    </row>
    <row r="32" spans="1:10" ht="15" customHeight="1">
      <c r="A32" s="63">
        <v>22</v>
      </c>
      <c r="B32" s="48"/>
      <c r="C32" s="12" t="str">
        <f>IF(ISNA(VLOOKUP(B32,geschützt!B:F,2,0)),"",VLOOKUP(B32,geschützt!B:F,2,0))</f>
        <v/>
      </c>
      <c r="D32" s="12" t="str">
        <f>IF(ISNA(VLOOKUP(B32,geschützt!B:F,3,0)),"",VLOOKUP(B32,geschützt!B:F,3,0))</f>
        <v/>
      </c>
      <c r="E32" s="6"/>
      <c r="F32" s="6"/>
      <c r="G32" s="36"/>
      <c r="H32" s="32" t="str">
        <f>IF(ISNA(VLOOKUP(B32,geschützt!B:F,2,0)),"",VLOOKUP(B32,geschützt!B:F,4,0))</f>
        <v/>
      </c>
      <c r="I32" s="33" t="str">
        <f>IF(ISNA(VLOOKUP(B32,geschützt!B:F,2,0)),"",VLOOKUP(B32,geschützt!B:F,5,0))</f>
        <v/>
      </c>
      <c r="J32" s="41"/>
    </row>
    <row r="33" spans="1:10" ht="15" customHeight="1">
      <c r="A33" s="63">
        <v>23</v>
      </c>
      <c r="B33" s="48"/>
      <c r="C33" s="12" t="str">
        <f>IF(ISNA(VLOOKUP(B33,geschützt!B:F,2,0)),"",VLOOKUP(B33,geschützt!B:F,2,0))</f>
        <v/>
      </c>
      <c r="D33" s="12" t="str">
        <f>IF(ISNA(VLOOKUP(B33,geschützt!B:F,3,0)),"",VLOOKUP(B33,geschützt!B:F,3,0))</f>
        <v/>
      </c>
      <c r="E33" s="6"/>
      <c r="F33" s="6"/>
      <c r="G33" s="36"/>
      <c r="H33" s="32" t="str">
        <f>IF(ISNA(VLOOKUP(B33,geschützt!B:F,2,0)),"",VLOOKUP(B33,geschützt!B:F,4,0))</f>
        <v/>
      </c>
      <c r="I33" s="33" t="str">
        <f>IF(ISNA(VLOOKUP(B33,geschützt!B:F,2,0)),"",VLOOKUP(B33,geschützt!B:F,5,0))</f>
        <v/>
      </c>
      <c r="J33" s="41"/>
    </row>
    <row r="34" spans="1:10" ht="15" customHeight="1">
      <c r="A34" s="63">
        <v>24</v>
      </c>
      <c r="B34" s="48"/>
      <c r="C34" s="12" t="str">
        <f>IF(ISNA(VLOOKUP(B34,geschützt!B:F,2,0)),"",VLOOKUP(B34,geschützt!B:F,2,0))</f>
        <v/>
      </c>
      <c r="D34" s="12" t="str">
        <f>IF(ISNA(VLOOKUP(B34,geschützt!B:F,3,0)),"",VLOOKUP(B34,geschützt!B:F,3,0))</f>
        <v/>
      </c>
      <c r="E34" s="6"/>
      <c r="F34" s="6"/>
      <c r="G34" s="36"/>
      <c r="H34" s="32" t="str">
        <f>IF(ISNA(VLOOKUP(B34,geschützt!B:F,2,0)),"",VLOOKUP(B34,geschützt!B:F,4,0))</f>
        <v/>
      </c>
      <c r="I34" s="33" t="str">
        <f>IF(ISNA(VLOOKUP(B34,geschützt!B:F,2,0)),"",VLOOKUP(B34,geschützt!B:F,5,0))</f>
        <v/>
      </c>
      <c r="J34" s="41"/>
    </row>
    <row r="35" spans="1:10" ht="15" customHeight="1">
      <c r="A35" s="63">
        <v>25</v>
      </c>
      <c r="B35" s="48"/>
      <c r="C35" s="12" t="str">
        <f>IF(ISNA(VLOOKUP(B35,geschützt!B:F,2,0)),"",VLOOKUP(B35,geschützt!B:F,2,0))</f>
        <v/>
      </c>
      <c r="D35" s="12" t="str">
        <f>IF(ISNA(VLOOKUP(B35,geschützt!B:F,3,0)),"",VLOOKUP(B35,geschützt!B:F,3,0))</f>
        <v/>
      </c>
      <c r="E35" s="6"/>
      <c r="F35" s="6"/>
      <c r="G35" s="36"/>
      <c r="H35" s="32" t="str">
        <f>IF(ISNA(VLOOKUP(B35,geschützt!B:F,2,0)),"",VLOOKUP(B35,geschützt!B:F,4,0))</f>
        <v/>
      </c>
      <c r="I35" s="33" t="str">
        <f>IF(ISNA(VLOOKUP(B35,geschützt!B:F,2,0)),"",VLOOKUP(B35,geschützt!B:F,5,0))</f>
        <v/>
      </c>
      <c r="J35" s="41"/>
    </row>
    <row r="36" spans="1:10" ht="15" customHeight="1">
      <c r="A36" s="63">
        <v>26</v>
      </c>
      <c r="B36" s="48"/>
      <c r="C36" s="12" t="str">
        <f>IF(ISNA(VLOOKUP(B36,geschützt!B:F,2,0)),"",VLOOKUP(B36,geschützt!B:F,2,0))</f>
        <v/>
      </c>
      <c r="D36" s="12" t="str">
        <f>IF(ISNA(VLOOKUP(B36,geschützt!B:F,3,0)),"",VLOOKUP(B36,geschützt!B:F,3,0))</f>
        <v/>
      </c>
      <c r="E36" s="6"/>
      <c r="F36" s="6"/>
      <c r="G36" s="36"/>
      <c r="H36" s="32" t="str">
        <f>IF(ISNA(VLOOKUP(B36,geschützt!B:F,2,0)),"",VLOOKUP(B36,geschützt!B:F,4,0))</f>
        <v/>
      </c>
      <c r="I36" s="33" t="str">
        <f>IF(ISNA(VLOOKUP(B36,geschützt!B:F,2,0)),"",VLOOKUP(B36,geschützt!B:F,5,0))</f>
        <v/>
      </c>
      <c r="J36" s="41"/>
    </row>
    <row r="37" spans="1:10" ht="15" customHeight="1">
      <c r="A37" s="63">
        <v>27</v>
      </c>
      <c r="B37" s="48"/>
      <c r="C37" s="12" t="str">
        <f>IF(ISNA(VLOOKUP(B37,geschützt!B:F,2,0)),"",VLOOKUP(B37,geschützt!B:F,2,0))</f>
        <v/>
      </c>
      <c r="D37" s="12" t="str">
        <f>IF(ISNA(VLOOKUP(B37,geschützt!B:F,3,0)),"",VLOOKUP(B37,geschützt!B:F,3,0))</f>
        <v/>
      </c>
      <c r="E37" s="6"/>
      <c r="F37" s="6"/>
      <c r="G37" s="36"/>
      <c r="H37" s="32" t="str">
        <f>IF(ISNA(VLOOKUP(B37,geschützt!B:F,2,0)),"",VLOOKUP(B37,geschützt!B:F,4,0))</f>
        <v/>
      </c>
      <c r="I37" s="33" t="str">
        <f>IF(ISNA(VLOOKUP(B37,geschützt!B:F,2,0)),"",VLOOKUP(B37,geschützt!B:F,5,0))</f>
        <v/>
      </c>
      <c r="J37" s="41"/>
    </row>
    <row r="38" spans="1:10" ht="15" customHeight="1">
      <c r="A38" s="63">
        <v>28</v>
      </c>
      <c r="B38" s="48"/>
      <c r="C38" s="12" t="str">
        <f>IF(ISNA(VLOOKUP(B38,geschützt!B:F,2,0)),"",VLOOKUP(B38,geschützt!B:F,2,0))</f>
        <v/>
      </c>
      <c r="D38" s="12" t="str">
        <f>IF(ISNA(VLOOKUP(B38,geschützt!B:F,3,0)),"",VLOOKUP(B38,geschützt!B:F,3,0))</f>
        <v/>
      </c>
      <c r="E38" s="6"/>
      <c r="F38" s="6"/>
      <c r="G38" s="36"/>
      <c r="H38" s="32" t="str">
        <f>IF(ISNA(VLOOKUP(B38,geschützt!B:F,2,0)),"",VLOOKUP(B38,geschützt!B:F,4,0))</f>
        <v/>
      </c>
      <c r="I38" s="33" t="str">
        <f>IF(ISNA(VLOOKUP(B38,geschützt!B:F,2,0)),"",VLOOKUP(B38,geschützt!B:F,5,0))</f>
        <v/>
      </c>
      <c r="J38" s="41"/>
    </row>
    <row r="39" spans="1:10" ht="15" customHeight="1">
      <c r="A39" s="63">
        <v>29</v>
      </c>
      <c r="B39" s="48"/>
      <c r="C39" s="12" t="str">
        <f>IF(ISNA(VLOOKUP(B39,geschützt!B:F,2,0)),"",VLOOKUP(B39,geschützt!B:F,2,0))</f>
        <v/>
      </c>
      <c r="D39" s="12" t="str">
        <f>IF(ISNA(VLOOKUP(B39,geschützt!B:F,3,0)),"",VLOOKUP(B39,geschützt!B:F,3,0))</f>
        <v/>
      </c>
      <c r="E39" s="6"/>
      <c r="F39" s="6"/>
      <c r="G39" s="36"/>
      <c r="H39" s="32" t="str">
        <f>IF(ISNA(VLOOKUP(B39,geschützt!B:F,2,0)),"",VLOOKUP(B39,geschützt!B:F,4,0))</f>
        <v/>
      </c>
      <c r="I39" s="33" t="str">
        <f>IF(ISNA(VLOOKUP(B39,geschützt!B:F,2,0)),"",VLOOKUP(B39,geschützt!B:F,5,0))</f>
        <v/>
      </c>
      <c r="J39" s="41"/>
    </row>
    <row r="40" spans="1:10" ht="15" customHeight="1">
      <c r="A40" s="63">
        <v>30</v>
      </c>
      <c r="B40" s="48"/>
      <c r="C40" s="12" t="str">
        <f>IF(ISNA(VLOOKUP(B40,geschützt!B:F,2,0)),"",VLOOKUP(B40,geschützt!B:F,2,0))</f>
        <v/>
      </c>
      <c r="D40" s="12" t="str">
        <f>IF(ISNA(VLOOKUP(B40,geschützt!B:F,3,0)),"",VLOOKUP(B40,geschützt!B:F,3,0))</f>
        <v/>
      </c>
      <c r="E40" s="6"/>
      <c r="F40" s="6"/>
      <c r="G40" s="36"/>
      <c r="H40" s="32" t="str">
        <f>IF(ISNA(VLOOKUP(B40,geschützt!B:F,2,0)),"",VLOOKUP(B40,geschützt!B:F,4,0))</f>
        <v/>
      </c>
      <c r="I40" s="33" t="str">
        <f>IF(ISNA(VLOOKUP(B40,geschützt!B:F,2,0)),"",VLOOKUP(B40,geschützt!B:F,5,0))</f>
        <v/>
      </c>
      <c r="J40" s="41"/>
    </row>
    <row r="41" spans="1:10" ht="15" customHeight="1">
      <c r="A41" s="63">
        <v>31</v>
      </c>
      <c r="B41" s="48"/>
      <c r="C41" s="12" t="str">
        <f>IF(ISNA(VLOOKUP(B41,geschützt!B:F,2,0)),"",VLOOKUP(B41,geschützt!B:F,2,0))</f>
        <v/>
      </c>
      <c r="D41" s="12" t="str">
        <f>IF(ISNA(VLOOKUP(B41,geschützt!B:F,3,0)),"",VLOOKUP(B41,geschützt!B:F,3,0))</f>
        <v/>
      </c>
      <c r="E41" s="6"/>
      <c r="F41" s="6"/>
      <c r="G41" s="36"/>
      <c r="H41" s="32" t="str">
        <f>IF(ISNA(VLOOKUP(B41,geschützt!B:F,2,0)),"",VLOOKUP(B41,geschützt!B:F,4,0))</f>
        <v/>
      </c>
      <c r="I41" s="33" t="str">
        <f>IF(ISNA(VLOOKUP(B41,geschützt!B:F,2,0)),"",VLOOKUP(B41,geschützt!B:F,5,0))</f>
        <v/>
      </c>
      <c r="J41" s="41"/>
    </row>
    <row r="42" spans="1:10" ht="15" customHeight="1">
      <c r="A42" s="63">
        <v>32</v>
      </c>
      <c r="B42" s="48"/>
      <c r="C42" s="12" t="str">
        <f>IF(ISNA(VLOOKUP(B42,geschützt!B:F,2,0)),"",VLOOKUP(B42,geschützt!B:F,2,0))</f>
        <v/>
      </c>
      <c r="D42" s="12" t="str">
        <f>IF(ISNA(VLOOKUP(B42,geschützt!B:F,3,0)),"",VLOOKUP(B42,geschützt!B:F,3,0))</f>
        <v/>
      </c>
      <c r="E42" s="6"/>
      <c r="F42" s="6"/>
      <c r="G42" s="36"/>
      <c r="H42" s="32" t="str">
        <f>IF(ISNA(VLOOKUP(B42,geschützt!B:F,2,0)),"",VLOOKUP(B42,geschützt!B:F,4,0))</f>
        <v/>
      </c>
      <c r="I42" s="33" t="str">
        <f>IF(ISNA(VLOOKUP(B42,geschützt!B:F,2,0)),"",VLOOKUP(B42,geschützt!B:F,5,0))</f>
        <v/>
      </c>
      <c r="J42" s="41"/>
    </row>
    <row r="43" spans="1:10" ht="15" customHeight="1">
      <c r="A43" s="63">
        <v>33</v>
      </c>
      <c r="B43" s="48"/>
      <c r="C43" s="12" t="str">
        <f>IF(ISNA(VLOOKUP(B43,geschützt!B:F,2,0)),"",VLOOKUP(B43,geschützt!B:F,2,0))</f>
        <v/>
      </c>
      <c r="D43" s="12" t="str">
        <f>IF(ISNA(VLOOKUP(B43,geschützt!B:F,3,0)),"",VLOOKUP(B43,geschützt!B:F,3,0))</f>
        <v/>
      </c>
      <c r="E43" s="6"/>
      <c r="F43" s="6"/>
      <c r="G43" s="36"/>
      <c r="H43" s="32" t="str">
        <f>IF(ISNA(VLOOKUP(B43,geschützt!B:F,2,0)),"",VLOOKUP(B43,geschützt!B:F,4,0))</f>
        <v/>
      </c>
      <c r="I43" s="33" t="str">
        <f>IF(ISNA(VLOOKUP(B43,geschützt!B:F,2,0)),"",VLOOKUP(B43,geschützt!B:F,5,0))</f>
        <v/>
      </c>
      <c r="J43" s="41"/>
    </row>
    <row r="44" spans="1:10" ht="15" customHeight="1">
      <c r="A44" s="63">
        <v>34</v>
      </c>
      <c r="B44" s="48"/>
      <c r="C44" s="12" t="str">
        <f>IF(ISNA(VLOOKUP(B44,geschützt!B:F,2,0)),"",VLOOKUP(B44,geschützt!B:F,2,0))</f>
        <v/>
      </c>
      <c r="D44" s="12" t="str">
        <f>IF(ISNA(VLOOKUP(B44,geschützt!B:F,3,0)),"",VLOOKUP(B44,geschützt!B:F,3,0))</f>
        <v/>
      </c>
      <c r="E44" s="6"/>
      <c r="F44" s="6"/>
      <c r="G44" s="36"/>
      <c r="H44" s="32" t="str">
        <f>IF(ISNA(VLOOKUP(B44,geschützt!B:F,2,0)),"",VLOOKUP(B44,geschützt!B:F,4,0))</f>
        <v/>
      </c>
      <c r="I44" s="33" t="str">
        <f>IF(ISNA(VLOOKUP(B44,geschützt!B:F,2,0)),"",VLOOKUP(B44,geschützt!B:F,5,0))</f>
        <v/>
      </c>
      <c r="J44" s="41"/>
    </row>
    <row r="45" spans="1:10" ht="15" customHeight="1">
      <c r="A45" s="63">
        <v>35</v>
      </c>
      <c r="B45" s="48"/>
      <c r="C45" s="12" t="str">
        <f>IF(ISNA(VLOOKUP(B45,geschützt!B:F,2,0)),"",VLOOKUP(B45,geschützt!B:F,2,0))</f>
        <v/>
      </c>
      <c r="D45" s="12" t="str">
        <f>IF(ISNA(VLOOKUP(B45,geschützt!B:F,3,0)),"",VLOOKUP(B45,geschützt!B:F,3,0))</f>
        <v/>
      </c>
      <c r="E45" s="6"/>
      <c r="F45" s="6"/>
      <c r="G45" s="36"/>
      <c r="H45" s="32" t="str">
        <f>IF(ISNA(VLOOKUP(B45,geschützt!B:F,2,0)),"",VLOOKUP(B45,geschützt!B:F,4,0))</f>
        <v/>
      </c>
      <c r="I45" s="33" t="str">
        <f>IF(ISNA(VLOOKUP(B45,geschützt!B:F,2,0)),"",VLOOKUP(B45,geschützt!B:F,5,0))</f>
        <v/>
      </c>
      <c r="J45" s="41"/>
    </row>
    <row r="46" spans="1:10" ht="15" customHeight="1">
      <c r="A46" s="63">
        <v>36</v>
      </c>
      <c r="B46" s="48"/>
      <c r="C46" s="12" t="str">
        <f>IF(ISNA(VLOOKUP(B46,geschützt!B:F,2,0)),"",VLOOKUP(B46,geschützt!B:F,2,0))</f>
        <v/>
      </c>
      <c r="D46" s="12" t="str">
        <f>IF(ISNA(VLOOKUP(B46,geschützt!B:F,3,0)),"",VLOOKUP(B46,geschützt!B:F,3,0))</f>
        <v/>
      </c>
      <c r="E46" s="6"/>
      <c r="F46" s="6"/>
      <c r="G46" s="36"/>
      <c r="H46" s="32" t="str">
        <f>IF(ISNA(VLOOKUP(B46,geschützt!B:F,2,0)),"",VLOOKUP(B46,geschützt!B:F,4,0))</f>
        <v/>
      </c>
      <c r="I46" s="33" t="str">
        <f>IF(ISNA(VLOOKUP(B46,geschützt!B:F,2,0)),"",VLOOKUP(B46,geschützt!B:F,5,0))</f>
        <v/>
      </c>
      <c r="J46" s="41"/>
    </row>
    <row r="47" spans="1:10" ht="15" customHeight="1">
      <c r="A47" s="63">
        <v>37</v>
      </c>
      <c r="B47" s="48"/>
      <c r="C47" s="12" t="str">
        <f>IF(ISNA(VLOOKUP(B47,geschützt!B:F,2,0)),"",VLOOKUP(B47,geschützt!B:F,2,0))</f>
        <v/>
      </c>
      <c r="D47" s="12" t="str">
        <f>IF(ISNA(VLOOKUP(B47,geschützt!B:F,3,0)),"",VLOOKUP(B47,geschützt!B:F,3,0))</f>
        <v/>
      </c>
      <c r="E47" s="6"/>
      <c r="F47" s="6"/>
      <c r="G47" s="36"/>
      <c r="H47" s="32" t="str">
        <f>IF(ISNA(VLOOKUP(B47,geschützt!B:F,2,0)),"",VLOOKUP(B47,geschützt!B:F,4,0))</f>
        <v/>
      </c>
      <c r="I47" s="33" t="str">
        <f>IF(ISNA(VLOOKUP(B47,geschützt!B:F,2,0)),"",VLOOKUP(B47,geschützt!B:F,5,0))</f>
        <v/>
      </c>
      <c r="J47" s="41"/>
    </row>
    <row r="48" spans="1:10" ht="15" customHeight="1">
      <c r="A48" s="63">
        <v>38</v>
      </c>
      <c r="B48" s="48"/>
      <c r="C48" s="12" t="str">
        <f>IF(ISNA(VLOOKUP(B48,geschützt!B:F,2,0)),"",VLOOKUP(B48,geschützt!B:F,2,0))</f>
        <v/>
      </c>
      <c r="D48" s="12" t="str">
        <f>IF(ISNA(VLOOKUP(B48,geschützt!B:F,3,0)),"",VLOOKUP(B48,geschützt!B:F,3,0))</f>
        <v/>
      </c>
      <c r="E48" s="6"/>
      <c r="F48" s="6"/>
      <c r="G48" s="36"/>
      <c r="H48" s="32" t="str">
        <f>IF(ISNA(VLOOKUP(B48,geschützt!B:F,2,0)),"",VLOOKUP(B48,geschützt!B:F,4,0))</f>
        <v/>
      </c>
      <c r="I48" s="33" t="str">
        <f>IF(ISNA(VLOOKUP(B48,geschützt!B:F,2,0)),"",VLOOKUP(B48,geschützt!B:F,5,0))</f>
        <v/>
      </c>
      <c r="J48" s="41"/>
    </row>
    <row r="49" spans="1:10" ht="15" customHeight="1">
      <c r="A49" s="63">
        <v>39</v>
      </c>
      <c r="B49" s="48"/>
      <c r="C49" s="12" t="str">
        <f>IF(ISNA(VLOOKUP(B49,geschützt!B:F,2,0)),"",VLOOKUP(B49,geschützt!B:F,2,0))</f>
        <v/>
      </c>
      <c r="D49" s="12" t="str">
        <f>IF(ISNA(VLOOKUP(B49,geschützt!B:F,3,0)),"",VLOOKUP(B49,geschützt!B:F,3,0))</f>
        <v/>
      </c>
      <c r="E49" s="6"/>
      <c r="F49" s="6"/>
      <c r="G49" s="36"/>
      <c r="H49" s="32" t="str">
        <f>IF(ISNA(VLOOKUP(B49,geschützt!B:F,2,0)),"",VLOOKUP(B49,geschützt!B:F,4,0))</f>
        <v/>
      </c>
      <c r="I49" s="33" t="str">
        <f>IF(ISNA(VLOOKUP(B49,geschützt!B:F,2,0)),"",VLOOKUP(B49,geschützt!B:F,5,0))</f>
        <v/>
      </c>
      <c r="J49" s="41"/>
    </row>
    <row r="50" spans="1:10" ht="15" customHeight="1">
      <c r="A50" s="63">
        <v>40</v>
      </c>
      <c r="B50" s="48"/>
      <c r="C50" s="12" t="str">
        <f>IF(ISNA(VLOOKUP(B50,geschützt!B:F,2,0)),"",VLOOKUP(B50,geschützt!B:F,2,0))</f>
        <v/>
      </c>
      <c r="D50" s="12" t="str">
        <f>IF(ISNA(VLOOKUP(B50,geschützt!B:F,3,0)),"",VLOOKUP(B50,geschützt!B:F,3,0))</f>
        <v/>
      </c>
      <c r="E50" s="6"/>
      <c r="F50" s="6"/>
      <c r="G50" s="36"/>
      <c r="H50" s="32" t="str">
        <f>IF(ISNA(VLOOKUP(B50,geschützt!B:F,2,0)),"",VLOOKUP(B50,geschützt!B:F,4,0))</f>
        <v/>
      </c>
      <c r="I50" s="33" t="str">
        <f>IF(ISNA(VLOOKUP(B50,geschützt!B:F,2,0)),"",VLOOKUP(B50,geschützt!B:F,5,0))</f>
        <v/>
      </c>
      <c r="J50" s="41"/>
    </row>
    <row r="51" spans="1:10" ht="15" customHeight="1">
      <c r="A51" s="63">
        <v>41</v>
      </c>
      <c r="B51" s="48"/>
      <c r="C51" s="12" t="str">
        <f>IF(ISNA(VLOOKUP(B51,geschützt!B:F,2,0)),"",VLOOKUP(B51,geschützt!B:F,2,0))</f>
        <v/>
      </c>
      <c r="D51" s="12" t="str">
        <f>IF(ISNA(VLOOKUP(B51,geschützt!B:F,3,0)),"",VLOOKUP(B51,geschützt!B:F,3,0))</f>
        <v/>
      </c>
      <c r="E51" s="6"/>
      <c r="F51" s="6"/>
      <c r="G51" s="36"/>
      <c r="H51" s="32" t="str">
        <f>IF(ISNA(VLOOKUP(B51,geschützt!B:F,2,0)),"",VLOOKUP(B51,geschützt!B:F,4,0))</f>
        <v/>
      </c>
      <c r="I51" s="33" t="str">
        <f>IF(ISNA(VLOOKUP(B51,geschützt!B:F,2,0)),"",VLOOKUP(B51,geschützt!B:F,5,0))</f>
        <v/>
      </c>
      <c r="J51" s="41"/>
    </row>
    <row r="52" spans="1:10" ht="15" customHeight="1">
      <c r="A52" s="63">
        <v>42</v>
      </c>
      <c r="B52" s="48"/>
      <c r="C52" s="12" t="str">
        <f>IF(ISNA(VLOOKUP(B52,geschützt!B:F,2,0)),"",VLOOKUP(B52,geschützt!B:F,2,0))</f>
        <v/>
      </c>
      <c r="D52" s="12" t="str">
        <f>IF(ISNA(VLOOKUP(B52,geschützt!B:F,3,0)),"",VLOOKUP(B52,geschützt!B:F,3,0))</f>
        <v/>
      </c>
      <c r="E52" s="6"/>
      <c r="F52" s="6"/>
      <c r="G52" s="36"/>
      <c r="H52" s="32" t="str">
        <f>IF(ISNA(VLOOKUP(B52,geschützt!B:F,2,0)),"",VLOOKUP(B52,geschützt!B:F,4,0))</f>
        <v/>
      </c>
      <c r="I52" s="33" t="str">
        <f>IF(ISNA(VLOOKUP(B52,geschützt!B:F,2,0)),"",VLOOKUP(B52,geschützt!B:F,5,0))</f>
        <v/>
      </c>
      <c r="J52" s="41"/>
    </row>
    <row r="53" spans="1:10" ht="15" customHeight="1">
      <c r="A53" s="63">
        <v>43</v>
      </c>
      <c r="B53" s="48"/>
      <c r="C53" s="12" t="str">
        <f>IF(ISNA(VLOOKUP(B53,geschützt!B:F,2,0)),"",VLOOKUP(B53,geschützt!B:F,2,0))</f>
        <v/>
      </c>
      <c r="D53" s="12" t="str">
        <f>IF(ISNA(VLOOKUP(B53,geschützt!B:F,3,0)),"",VLOOKUP(B53,geschützt!B:F,3,0))</f>
        <v/>
      </c>
      <c r="E53" s="6"/>
      <c r="F53" s="6"/>
      <c r="G53" s="36"/>
      <c r="H53" s="32" t="str">
        <f>IF(ISNA(VLOOKUP(B53,geschützt!B:F,2,0)),"",VLOOKUP(B53,geschützt!B:F,4,0))</f>
        <v/>
      </c>
      <c r="I53" s="33" t="str">
        <f>IF(ISNA(VLOOKUP(B53,geschützt!B:F,2,0)),"",VLOOKUP(B53,geschützt!B:F,5,0))</f>
        <v/>
      </c>
      <c r="J53" s="41"/>
    </row>
    <row r="54" spans="1:10" ht="15" customHeight="1">
      <c r="A54" s="63">
        <v>44</v>
      </c>
      <c r="B54" s="48"/>
      <c r="C54" s="12" t="str">
        <f>IF(ISNA(VLOOKUP(B54,geschützt!B:F,2,0)),"",VLOOKUP(B54,geschützt!B:F,2,0))</f>
        <v/>
      </c>
      <c r="D54" s="12" t="str">
        <f>IF(ISNA(VLOOKUP(B54,geschützt!B:F,3,0)),"",VLOOKUP(B54,geschützt!B:F,3,0))</f>
        <v/>
      </c>
      <c r="E54" s="6"/>
      <c r="F54" s="6"/>
      <c r="G54" s="36"/>
      <c r="H54" s="32" t="str">
        <f>IF(ISNA(VLOOKUP(B54,geschützt!B:F,2,0)),"",VLOOKUP(B54,geschützt!B:F,4,0))</f>
        <v/>
      </c>
      <c r="I54" s="33" t="str">
        <f>IF(ISNA(VLOOKUP(B54,geschützt!B:F,2,0)),"",VLOOKUP(B54,geschützt!B:F,5,0))</f>
        <v/>
      </c>
      <c r="J54" s="41"/>
    </row>
    <row r="55" spans="1:10" ht="15" customHeight="1">
      <c r="A55" s="63">
        <v>45</v>
      </c>
      <c r="B55" s="48"/>
      <c r="C55" s="12" t="str">
        <f>IF(ISNA(VLOOKUP(B55,geschützt!B:F,2,0)),"",VLOOKUP(B55,geschützt!B:F,2,0))</f>
        <v/>
      </c>
      <c r="D55" s="12" t="str">
        <f>IF(ISNA(VLOOKUP(B55,geschützt!B:F,3,0)),"",VLOOKUP(B55,geschützt!B:F,3,0))</f>
        <v/>
      </c>
      <c r="E55" s="6"/>
      <c r="F55" s="6"/>
      <c r="G55" s="36"/>
      <c r="H55" s="32" t="str">
        <f>IF(ISNA(VLOOKUP(B55,geschützt!B:F,2,0)),"",VLOOKUP(B55,geschützt!B:F,4,0))</f>
        <v/>
      </c>
      <c r="I55" s="33" t="str">
        <f>IF(ISNA(VLOOKUP(B55,geschützt!B:F,2,0)),"",VLOOKUP(B55,geschützt!B:F,5,0))</f>
        <v/>
      </c>
      <c r="J55" s="41"/>
    </row>
    <row r="56" spans="1:10" ht="15" customHeight="1">
      <c r="A56" s="63">
        <v>46</v>
      </c>
      <c r="B56" s="48"/>
      <c r="C56" s="12" t="str">
        <f>IF(ISNA(VLOOKUP(B56,geschützt!B:F,2,0)),"",VLOOKUP(B56,geschützt!B:F,2,0))</f>
        <v/>
      </c>
      <c r="D56" s="12" t="str">
        <f>IF(ISNA(VLOOKUP(B56,geschützt!B:F,3,0)),"",VLOOKUP(B56,geschützt!B:F,3,0))</f>
        <v/>
      </c>
      <c r="E56" s="6"/>
      <c r="F56" s="6"/>
      <c r="G56" s="36"/>
      <c r="H56" s="32" t="str">
        <f>IF(ISNA(VLOOKUP(B56,geschützt!B:F,2,0)),"",VLOOKUP(B56,geschützt!B:F,4,0))</f>
        <v/>
      </c>
      <c r="I56" s="33" t="str">
        <f>IF(ISNA(VLOOKUP(B56,geschützt!B:F,2,0)),"",VLOOKUP(B56,geschützt!B:F,5,0))</f>
        <v/>
      </c>
      <c r="J56" s="41"/>
    </row>
    <row r="57" spans="1:10" ht="15" customHeight="1">
      <c r="A57" s="63">
        <v>47</v>
      </c>
      <c r="B57" s="48"/>
      <c r="C57" s="12" t="str">
        <f>IF(ISNA(VLOOKUP(B57,geschützt!B:F,2,0)),"",VLOOKUP(B57,geschützt!B:F,2,0))</f>
        <v/>
      </c>
      <c r="D57" s="12" t="str">
        <f>IF(ISNA(VLOOKUP(B57,geschützt!B:F,3,0)),"",VLOOKUP(B57,geschützt!B:F,3,0))</f>
        <v/>
      </c>
      <c r="E57" s="6"/>
      <c r="F57" s="6"/>
      <c r="G57" s="36"/>
      <c r="H57" s="32" t="str">
        <f>IF(ISNA(VLOOKUP(B57,geschützt!B:F,2,0)),"",VLOOKUP(B57,geschützt!B:F,4,0))</f>
        <v/>
      </c>
      <c r="I57" s="33" t="str">
        <f>IF(ISNA(VLOOKUP(B57,geschützt!B:F,2,0)),"",VLOOKUP(B57,geschützt!B:F,5,0))</f>
        <v/>
      </c>
      <c r="J57" s="41"/>
    </row>
    <row r="58" spans="1:10" ht="15" customHeight="1">
      <c r="A58" s="63">
        <v>48</v>
      </c>
      <c r="B58" s="48"/>
      <c r="C58" s="12" t="str">
        <f>IF(ISNA(VLOOKUP(B58,geschützt!B:F,2,0)),"",VLOOKUP(B58,geschützt!B:F,2,0))</f>
        <v/>
      </c>
      <c r="D58" s="12" t="str">
        <f>IF(ISNA(VLOOKUP(B58,geschützt!B:F,3,0)),"",VLOOKUP(B58,geschützt!B:F,3,0))</f>
        <v/>
      </c>
      <c r="E58" s="6"/>
      <c r="F58" s="6"/>
      <c r="G58" s="36"/>
      <c r="H58" s="32" t="str">
        <f>IF(ISNA(VLOOKUP(B58,geschützt!B:F,2,0)),"",VLOOKUP(B58,geschützt!B:F,4,0))</f>
        <v/>
      </c>
      <c r="I58" s="33" t="str">
        <f>IF(ISNA(VLOOKUP(B58,geschützt!B:F,2,0)),"",VLOOKUP(B58,geschützt!B:F,5,0))</f>
        <v/>
      </c>
      <c r="J58" s="41"/>
    </row>
    <row r="59" spans="1:10" ht="15" customHeight="1">
      <c r="A59" s="63">
        <v>49</v>
      </c>
      <c r="B59" s="48"/>
      <c r="C59" s="12" t="str">
        <f>IF(ISNA(VLOOKUP(B59,geschützt!B:F,2,0)),"",VLOOKUP(B59,geschützt!B:F,2,0))</f>
        <v/>
      </c>
      <c r="D59" s="12" t="str">
        <f>IF(ISNA(VLOOKUP(B59,geschützt!B:F,3,0)),"",VLOOKUP(B59,geschützt!B:F,3,0))</f>
        <v/>
      </c>
      <c r="E59" s="6"/>
      <c r="F59" s="6"/>
      <c r="G59" s="36"/>
      <c r="H59" s="32" t="str">
        <f>IF(ISNA(VLOOKUP(B59,geschützt!B:F,2,0)),"",VLOOKUP(B59,geschützt!B:F,4,0))</f>
        <v/>
      </c>
      <c r="I59" s="33" t="str">
        <f>IF(ISNA(VLOOKUP(B59,geschützt!B:F,2,0)),"",VLOOKUP(B59,geschützt!B:F,5,0))</f>
        <v/>
      </c>
      <c r="J59" s="41"/>
    </row>
    <row r="60" spans="1:10" ht="15" customHeight="1" thickBot="1">
      <c r="A60" s="63">
        <v>50</v>
      </c>
      <c r="B60" s="5"/>
      <c r="C60" s="13" t="str">
        <f>IF(ISNA(VLOOKUP(B60,geschützt!B:F,2,0)),"",VLOOKUP(B60,geschützt!B:F,2,0))</f>
        <v/>
      </c>
      <c r="D60" s="13" t="str">
        <f>IF(ISNA(VLOOKUP(B60,geschützt!B:F,3,0)),"",VLOOKUP(B60,geschützt!B:F,3,0))</f>
        <v/>
      </c>
      <c r="E60" s="10"/>
      <c r="F60" s="10"/>
      <c r="G60" s="40"/>
      <c r="H60" s="34" t="str">
        <f>IF(ISNA(VLOOKUP(B60,geschützt!B:F,2,0)),"",VLOOKUP(B60,geschützt!B:F,4,0))</f>
        <v/>
      </c>
      <c r="I60" s="35" t="str">
        <f>IF(ISNA(VLOOKUP(B60,geschützt!B:F,5,0)),"",VLOOKUP(B60,geschützt!B:F,5,0))</f>
        <v/>
      </c>
      <c r="J60" s="42"/>
    </row>
  </sheetData>
  <sheetProtection algorithmName="SHA-512" hashValue="HaFYcrUPMphAK/QjV+s8TUkuzSpUa0RUf6vzbhLFwaaKAu+apgrGHFz5MBi4O7p8ORWdIs11maWOv6sC/Wv4gA==" saltValue="CiutzvcBIsZKbr/GQU+OMg==" spinCount="100000" sheet="1" objects="1" scenarios="1" selectLockedCells="1"/>
  <sortState xmlns:xlrd2="http://schemas.microsoft.com/office/spreadsheetml/2017/richdata2" ref="B9:J9">
    <sortCondition ref="B9"/>
  </sortState>
  <mergeCells count="4">
    <mergeCell ref="F7:G7"/>
    <mergeCell ref="B1:G3"/>
    <mergeCell ref="D4:E4"/>
    <mergeCell ref="F6:G6"/>
  </mergeCells>
  <phoneticPr fontId="14" type="noConversion"/>
  <conditionalFormatting sqref="B12:B14">
    <cfRule type="expression" dxfId="48" priority="50">
      <formula>OR($B$11="Rennen 22",$B$11="Rennen 33")</formula>
    </cfRule>
  </conditionalFormatting>
  <conditionalFormatting sqref="B13:B15">
    <cfRule type="expression" dxfId="47" priority="48">
      <formula>OR($B$12="Rennen 22",$B$12="Rennen 33")</formula>
    </cfRule>
  </conditionalFormatting>
  <conditionalFormatting sqref="B14:B16">
    <cfRule type="expression" dxfId="46" priority="47">
      <formula>OR($B$13="Rennen 22",$B$13="Rennen 33")</formula>
    </cfRule>
  </conditionalFormatting>
  <conditionalFormatting sqref="B15:B17">
    <cfRule type="expression" dxfId="45" priority="46">
      <formula>OR($B$14="Rennen 22",$B$14="Rennen 33")</formula>
    </cfRule>
  </conditionalFormatting>
  <conditionalFormatting sqref="B16:B18">
    <cfRule type="expression" dxfId="44" priority="45">
      <formula>OR($B$15="Rennen 22",$B$15="Rennen 33")</formula>
    </cfRule>
  </conditionalFormatting>
  <conditionalFormatting sqref="B17:B19">
    <cfRule type="expression" dxfId="43" priority="44">
      <formula>OR($B$16="Rennen 22",$B$16="Rennen 33")</formula>
    </cfRule>
  </conditionalFormatting>
  <conditionalFormatting sqref="B18:B20">
    <cfRule type="expression" dxfId="42" priority="43">
      <formula>OR($B$17="Rennen 22",$B$17="Rennen 33")</formula>
    </cfRule>
  </conditionalFormatting>
  <conditionalFormatting sqref="B19:B21">
    <cfRule type="expression" dxfId="41" priority="42">
      <formula>OR($B$18="Rennen 22",$B$18="Rennen 33")</formula>
    </cfRule>
  </conditionalFormatting>
  <conditionalFormatting sqref="B20:B22">
    <cfRule type="expression" dxfId="40" priority="41">
      <formula>OR($B$19="Rennen 22",$B$19="Rennen 33")</formula>
    </cfRule>
  </conditionalFormatting>
  <conditionalFormatting sqref="B21:B23">
    <cfRule type="expression" dxfId="39" priority="40">
      <formula>OR($B$20="Rennen 22",$B$20="Rennen 33")</formula>
    </cfRule>
  </conditionalFormatting>
  <conditionalFormatting sqref="B22:B24">
    <cfRule type="expression" dxfId="38" priority="39">
      <formula>OR($B$21="Rennen 22",$B$21="Rennen 33")</formula>
    </cfRule>
  </conditionalFormatting>
  <conditionalFormatting sqref="B23:B25">
    <cfRule type="expression" dxfId="37" priority="38">
      <formula>OR($B$22="Rennen 22",$B$22="Rennen 33")</formula>
    </cfRule>
  </conditionalFormatting>
  <conditionalFormatting sqref="B24:B26">
    <cfRule type="expression" dxfId="36" priority="37">
      <formula>OR($B$23="Rennen 22",$B$23="Rennen 33")</formula>
    </cfRule>
  </conditionalFormatting>
  <conditionalFormatting sqref="B25:B27">
    <cfRule type="expression" dxfId="35" priority="36">
      <formula>OR($B$24="Rennen 22",$B$24="Rennen 33")</formula>
    </cfRule>
  </conditionalFormatting>
  <conditionalFormatting sqref="B26:B28">
    <cfRule type="expression" dxfId="34" priority="35">
      <formula>OR($B$25="Rennen 22",$B$25="Rennen 33")</formula>
    </cfRule>
  </conditionalFormatting>
  <conditionalFormatting sqref="B27:B29">
    <cfRule type="expression" dxfId="33" priority="34">
      <formula>OR($B$26="Rennen 22",$B$26="Rennen 33")</formula>
    </cfRule>
  </conditionalFormatting>
  <conditionalFormatting sqref="B28:B30">
    <cfRule type="expression" dxfId="32" priority="33">
      <formula>OR($B$27="Rennen 22",$B$27="Rennen 33")</formula>
    </cfRule>
  </conditionalFormatting>
  <conditionalFormatting sqref="B29:B31">
    <cfRule type="expression" dxfId="31" priority="32">
      <formula>OR($B$28="Rennen 22",$B$28="Rennen 33")</formula>
    </cfRule>
  </conditionalFormatting>
  <conditionalFormatting sqref="B30:B32">
    <cfRule type="expression" dxfId="30" priority="31">
      <formula>OR($B$29="Rennen 22",$B$29="Rennen 33")</formula>
    </cfRule>
  </conditionalFormatting>
  <conditionalFormatting sqref="B31:B33">
    <cfRule type="expression" dxfId="29" priority="30">
      <formula>OR($B$30="Rennen 22",$B$30="Rennen 33")</formula>
    </cfRule>
  </conditionalFormatting>
  <conditionalFormatting sqref="B32:B34">
    <cfRule type="expression" dxfId="28" priority="29">
      <formula>OR($B$31="Rennen 22",$B$31="Rennen 33")</formula>
    </cfRule>
  </conditionalFormatting>
  <conditionalFormatting sqref="B33:B35">
    <cfRule type="expression" dxfId="27" priority="28">
      <formula>OR($B$32="Rennen 22",$B$32="Rennen 33")</formula>
    </cfRule>
  </conditionalFormatting>
  <conditionalFormatting sqref="B34:B36">
    <cfRule type="expression" dxfId="26" priority="27">
      <formula>OR($B$33="Rennen 22",$B$33="Rennen 33")</formula>
    </cfRule>
  </conditionalFormatting>
  <conditionalFormatting sqref="B35:B37">
    <cfRule type="expression" dxfId="25" priority="26">
      <formula>OR($B$34="Rennen 22",$B$34="Rennen 33")</formula>
    </cfRule>
  </conditionalFormatting>
  <conditionalFormatting sqref="B36:B38">
    <cfRule type="expression" dxfId="24" priority="25">
      <formula>OR($B$35="Rennen 22",$B$35="Rennen 33")</formula>
    </cfRule>
  </conditionalFormatting>
  <conditionalFormatting sqref="B37:B39">
    <cfRule type="expression" dxfId="23" priority="24">
      <formula>OR($B$36="Rennen 22",$B$36="Rennen 33")</formula>
    </cfRule>
  </conditionalFormatting>
  <conditionalFormatting sqref="B38:B40">
    <cfRule type="expression" dxfId="22" priority="23">
      <formula>OR($B$37="Rennen 22",$B$37="Rennen 33")</formula>
    </cfRule>
  </conditionalFormatting>
  <conditionalFormatting sqref="B39:B41">
    <cfRule type="expression" dxfId="21" priority="22">
      <formula>OR($B$38="Rennen 22",$B$38="Rennen 33")</formula>
    </cfRule>
  </conditionalFormatting>
  <conditionalFormatting sqref="B40:B42">
    <cfRule type="expression" dxfId="20" priority="21">
      <formula>OR($B$39="Rennen 22",$B$39="Rennen 33")</formula>
    </cfRule>
  </conditionalFormatting>
  <conditionalFormatting sqref="B41:B43">
    <cfRule type="expression" dxfId="19" priority="20">
      <formula>OR($B$40="Rennen 22",$B$40="Rennen 33")</formula>
    </cfRule>
  </conditionalFormatting>
  <conditionalFormatting sqref="B42:B44">
    <cfRule type="expression" dxfId="18" priority="19">
      <formula>OR($B$41="Rennen 22",$B$41="Rennen 33")</formula>
    </cfRule>
  </conditionalFormatting>
  <conditionalFormatting sqref="B43:B45">
    <cfRule type="expression" dxfId="17" priority="18">
      <formula>OR($B$42="Rennen 22",$B$42="Rennen 33")</formula>
    </cfRule>
  </conditionalFormatting>
  <conditionalFormatting sqref="B44:B46">
    <cfRule type="expression" dxfId="16" priority="17">
      <formula>OR($B$43="Rennen 22",$B$43="Rennen 33")</formula>
    </cfRule>
  </conditionalFormatting>
  <conditionalFormatting sqref="B45:B47">
    <cfRule type="expression" dxfId="15" priority="16">
      <formula>OR($B$44="Rennen 22",$B$44="Rennen 33")</formula>
    </cfRule>
  </conditionalFormatting>
  <conditionalFormatting sqref="B46:B48">
    <cfRule type="expression" dxfId="14" priority="15">
      <formula>OR($B$45="Rennen 22",$B$45="Rennen 33")</formula>
    </cfRule>
  </conditionalFormatting>
  <conditionalFormatting sqref="B47:B49">
    <cfRule type="expression" dxfId="13" priority="14">
      <formula>OR($B$46="Rennen 22",$B$46="Rennen 33")</formula>
    </cfRule>
  </conditionalFormatting>
  <conditionalFormatting sqref="B48:B50">
    <cfRule type="expression" dxfId="12" priority="13">
      <formula>OR($B$47="Rennen 22",$B$47="Rennen 33")</formula>
    </cfRule>
  </conditionalFormatting>
  <conditionalFormatting sqref="B49:B51">
    <cfRule type="expression" dxfId="11" priority="12">
      <formula>OR($B$48="Rennen 22",$B$48="Rennen 33")</formula>
    </cfRule>
  </conditionalFormatting>
  <conditionalFormatting sqref="B50:B52">
    <cfRule type="expression" dxfId="10" priority="11">
      <formula>OR($B$49="Rennen 22",$B$49="Rennen 33")</formula>
    </cfRule>
  </conditionalFormatting>
  <conditionalFormatting sqref="B51:B53">
    <cfRule type="expression" dxfId="9" priority="10">
      <formula>OR($B$50="Rennen 22",$B$50="Rennen 33")</formula>
    </cfRule>
  </conditionalFormatting>
  <conditionalFormatting sqref="B52:B54">
    <cfRule type="expression" dxfId="8" priority="9">
      <formula>OR($B$51="Rennen 22",$B$51="Rennen 33")</formula>
    </cfRule>
  </conditionalFormatting>
  <conditionalFormatting sqref="B53:B55">
    <cfRule type="expression" dxfId="7" priority="8">
      <formula>OR($B$52="Rennen 22",$B$52="Rennen 33")</formula>
    </cfRule>
  </conditionalFormatting>
  <conditionalFormatting sqref="B54:B56">
    <cfRule type="expression" dxfId="6" priority="7">
      <formula>OR($B$53="Rennen 22",$B$53="Rennen 33")</formula>
    </cfRule>
  </conditionalFormatting>
  <conditionalFormatting sqref="B55:B57">
    <cfRule type="expression" dxfId="5" priority="6">
      <formula>OR($B$54="Rennen 22",$B$54="Rennen 33")</formula>
    </cfRule>
  </conditionalFormatting>
  <conditionalFormatting sqref="B56:B58">
    <cfRule type="expression" dxfId="4" priority="5">
      <formula>OR($B$55="Rennen 22",$B$55="Rennen 33")</formula>
    </cfRule>
  </conditionalFormatting>
  <conditionalFormatting sqref="B57:B59">
    <cfRule type="expression" dxfId="3" priority="4">
      <formula>OR($B$56="Rennen 22",$B$56="Rennen 33")</formula>
    </cfRule>
  </conditionalFormatting>
  <conditionalFormatting sqref="B58:B60">
    <cfRule type="expression" dxfId="2" priority="3">
      <formula>OR($B$57="Rennen 22",$B$57="Rennen 33")</formula>
    </cfRule>
  </conditionalFormatting>
  <conditionalFormatting sqref="B59:B60">
    <cfRule type="expression" dxfId="1" priority="2">
      <formula>OR($B$58="Rennen 22",$B$58="Rennen 33")</formula>
    </cfRule>
  </conditionalFormatting>
  <conditionalFormatting sqref="B60">
    <cfRule type="expression" dxfId="0" priority="1">
      <formula>OR($B$59="Rennen 22",$B$59="Rennen 33")</formula>
    </cfRule>
  </conditionalFormatting>
  <dataValidations count="8">
    <dataValidation allowBlank="1" showErrorMessage="1" errorTitle="Ups..." error="Der Vereinsname kann nicht ausgewählt werden?_x000a_Trage ihn zuerst oben im Kopf des Formulares ein und versuche ihn erneut unter dem Haken auszuwählen._x000a_Sollte er dennoch nicht verfügbar sein, notiere ihn unter Anmerkungen." promptTitle="Verein" prompt="Bitte wähle unter dem Haken den Vereinsnamen aus." sqref="H11:H60" xr:uid="{D0CBB54E-1783-4BB0-BF61-7B43B82EC94E}"/>
    <dataValidation allowBlank="1" showInputMessage="1" showErrorMessage="1" errorTitle="Ups..." error="Bitte trage das Geburtsjahr in ganzen Zahlen ein." promptTitle="Jahrgang" prompt="Bitte trage das Geburtsjahr ein." sqref="G11:G60" xr:uid="{545754FA-8ADB-4779-9A5C-882103A5B9AF}"/>
    <dataValidation operator="greaterThan" allowBlank="1" showInputMessage="1" showErrorMessage="1" promptTitle="Vorname" prompt="Bitte trage einen Vornamen ein." sqref="E11:E60" xr:uid="{56D803D0-64DA-4A1E-AA75-992D0A4A30BE}"/>
    <dataValidation allowBlank="1" showInputMessage="1" showErrorMessage="1" promptTitle="Nachname" prompt="Bitte trage einen Nachnamen ein." sqref="F11:F60" xr:uid="{03B6843C-6FEE-44AD-B33D-9C21C2EA3C63}"/>
    <dataValidation allowBlank="1" showInputMessage="1" showErrorMessage="1" promptTitle="Verein" prompt="Trage bitte den Vereinsnamen ein." sqref="C5" xr:uid="{B4818297-D2B1-458B-8F88-BFD92D6AB745}"/>
    <dataValidation allowBlank="1" showInputMessage="1" showErrorMessage="1" promptTitle="Obmann" prompt="Trage den Namen des Obmannen ein." sqref="C7" xr:uid="{14A745A7-23DA-45D8-B483-F8206802B8D1}"/>
    <dataValidation allowBlank="1" showInputMessage="1" showErrorMessage="1" promptTitle="E-Mail-Adresse" prompt="Trage bitte eine E-Mail-Adresse ein, unter welcher wir den Obleut erreichen können." sqref="F7:G7" xr:uid="{1C14A803-8E00-4EB2-82DC-08D6297A19A0}"/>
    <dataValidation allowBlank="1" showInputMessage="1" showErrorMessage="1" promptTitle="Mobilfunknummer" prompt="Trage bitte eine Mobilfunknummer ein, unter welcher wir den Obleut erreichen können." sqref="F6:G6" xr:uid="{0AB2DB5D-6551-43B4-8BF6-E54972A097B6}"/>
  </dataValidations>
  <pageMargins left="0.7" right="0.7" top="0.78740157499999996" bottom="0.78740157499999996" header="0.3" footer="0.3"/>
  <pageSetup paperSize="9" scale="6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Ups..." error="Bitte wähle unter dem Haken die Rennen-Nr. aus." promptTitle="Rennen-Nr." prompt="Bitte wähle unter aus der Dropdown-Liste die Rennen-Nr. aus._x000a_Klicke dazu rechts auf den Pfeil neben der ausgewählten Zelle." xr:uid="{164034AB-E6DC-4D45-8B29-6D3C683DA8C9}">
          <x14:formula1>
            <xm:f>geschützt!$B$3:$B$36</xm:f>
          </x14:formula1>
          <xm:sqref>B11:B60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9B45E-879C-46E1-995B-ECEE5329BA63}">
  <sheetPr codeName="Tabelle2"/>
  <dimension ref="B2:G36"/>
  <sheetViews>
    <sheetView workbookViewId="0"/>
  </sheetViews>
  <sheetFormatPr baseColWidth="10" defaultColWidth="11.42578125" defaultRowHeight="12.75"/>
  <cols>
    <col min="1" max="1" width="11.42578125" style="1"/>
    <col min="2" max="2" width="13.28515625" style="1" customWidth="1"/>
    <col min="3" max="3" width="29.85546875" style="1" customWidth="1"/>
    <col min="4" max="4" width="15.5703125" style="1" customWidth="1"/>
    <col min="5" max="5" width="24.140625" style="1" customWidth="1"/>
    <col min="6" max="6" width="11.42578125" style="1"/>
    <col min="7" max="7" width="12.140625" style="1" customWidth="1"/>
    <col min="8" max="16384" width="11.42578125" style="1"/>
  </cols>
  <sheetData>
    <row r="2" spans="2:7" s="2" customFormat="1">
      <c r="B2" s="4" t="s">
        <v>8</v>
      </c>
      <c r="C2" s="4" t="s">
        <v>32</v>
      </c>
      <c r="D2" s="4" t="s">
        <v>10</v>
      </c>
      <c r="E2" s="4" t="s">
        <v>3</v>
      </c>
      <c r="F2" s="4" t="s">
        <v>47</v>
      </c>
      <c r="G2" s="4"/>
    </row>
    <row r="3" spans="2:7">
      <c r="B3" s="1" t="s">
        <v>2</v>
      </c>
      <c r="C3" s="1" t="s">
        <v>84</v>
      </c>
      <c r="D3" s="1" t="s">
        <v>11</v>
      </c>
      <c r="E3" s="1">
        <f>'Meldedatei Nikolausergo'!C5</f>
        <v>0</v>
      </c>
      <c r="F3" s="31">
        <v>10</v>
      </c>
    </row>
    <row r="4" spans="2:7">
      <c r="B4" s="1" t="s">
        <v>14</v>
      </c>
      <c r="C4" s="1" t="s">
        <v>39</v>
      </c>
      <c r="D4" s="1" t="s">
        <v>11</v>
      </c>
      <c r="E4" s="1">
        <f>'Meldedatei Nikolausergo'!C5</f>
        <v>0</v>
      </c>
      <c r="F4" s="31">
        <v>10</v>
      </c>
    </row>
    <row r="5" spans="2:7">
      <c r="B5" s="1" t="s">
        <v>15</v>
      </c>
      <c r="C5" s="1" t="s">
        <v>85</v>
      </c>
      <c r="D5" s="1" t="s">
        <v>11</v>
      </c>
      <c r="E5" s="1">
        <f>'Meldedatei Nikolausergo'!C5</f>
        <v>0</v>
      </c>
      <c r="F5" s="31">
        <v>10</v>
      </c>
    </row>
    <row r="6" spans="2:7">
      <c r="B6" s="1" t="s">
        <v>1</v>
      </c>
      <c r="C6" s="1" t="s">
        <v>40</v>
      </c>
      <c r="D6" s="1" t="s">
        <v>11</v>
      </c>
      <c r="E6" s="1">
        <f>'Meldedatei Nikolausergo'!C5</f>
        <v>0</v>
      </c>
      <c r="F6" s="31">
        <v>10</v>
      </c>
    </row>
    <row r="7" spans="2:7">
      <c r="B7" s="1" t="s">
        <v>0</v>
      </c>
      <c r="C7" s="1" t="s">
        <v>86</v>
      </c>
      <c r="D7" s="1" t="s">
        <v>11</v>
      </c>
      <c r="E7" s="1">
        <f>'Meldedatei Nikolausergo'!C5</f>
        <v>0</v>
      </c>
      <c r="F7" s="31">
        <v>10</v>
      </c>
    </row>
    <row r="8" spans="2:7">
      <c r="B8" s="1" t="s">
        <v>16</v>
      </c>
      <c r="C8" s="1" t="s">
        <v>41</v>
      </c>
      <c r="D8" s="1" t="s">
        <v>11</v>
      </c>
      <c r="E8" s="1">
        <f>'Meldedatei Nikolausergo'!C5</f>
        <v>0</v>
      </c>
      <c r="F8" s="31">
        <v>10</v>
      </c>
    </row>
    <row r="9" spans="2:7">
      <c r="B9" s="1" t="s">
        <v>17</v>
      </c>
      <c r="C9" s="1" t="s">
        <v>87</v>
      </c>
      <c r="D9" s="1" t="s">
        <v>11</v>
      </c>
      <c r="E9" s="1">
        <f>'Meldedatei Nikolausergo'!C5</f>
        <v>0</v>
      </c>
      <c r="F9" s="31">
        <v>10</v>
      </c>
    </row>
    <row r="10" spans="2:7">
      <c r="B10" s="1" t="s">
        <v>18</v>
      </c>
      <c r="C10" s="1" t="s">
        <v>42</v>
      </c>
      <c r="D10" s="1" t="s">
        <v>11</v>
      </c>
      <c r="E10" s="1">
        <f>'Meldedatei Nikolausergo'!C5</f>
        <v>0</v>
      </c>
      <c r="F10" s="31">
        <v>10</v>
      </c>
    </row>
    <row r="11" spans="2:7">
      <c r="B11" s="1" t="s">
        <v>19</v>
      </c>
      <c r="C11" s="1" t="s">
        <v>88</v>
      </c>
      <c r="D11" s="1" t="s">
        <v>7</v>
      </c>
      <c r="E11" s="1">
        <f>'Meldedatei Nikolausergo'!C5</f>
        <v>0</v>
      </c>
      <c r="F11" s="31">
        <v>8</v>
      </c>
    </row>
    <row r="12" spans="2:7">
      <c r="B12" s="1" t="s">
        <v>20</v>
      </c>
      <c r="C12" s="1" t="s">
        <v>89</v>
      </c>
      <c r="D12" s="1" t="s">
        <v>7</v>
      </c>
      <c r="E12" s="1">
        <f>'Meldedatei Nikolausergo'!C5</f>
        <v>0</v>
      </c>
      <c r="F12" s="31">
        <v>8</v>
      </c>
    </row>
    <row r="13" spans="2:7">
      <c r="B13" s="1" t="s">
        <v>63</v>
      </c>
      <c r="C13" s="1" t="s">
        <v>90</v>
      </c>
      <c r="D13" s="1" t="s">
        <v>43</v>
      </c>
      <c r="E13" s="1">
        <f>'Meldedatei Nikolausergo'!C5</f>
        <v>0</v>
      </c>
      <c r="F13" s="31">
        <v>8</v>
      </c>
    </row>
    <row r="14" spans="2:7" ht="15" customHeight="1">
      <c r="B14" s="1" t="s">
        <v>21</v>
      </c>
      <c r="C14" s="1" t="s">
        <v>91</v>
      </c>
      <c r="D14" s="1" t="s">
        <v>43</v>
      </c>
      <c r="E14" s="1">
        <f>'Meldedatei Nikolausergo'!C5</f>
        <v>0</v>
      </c>
      <c r="F14" s="31">
        <v>8</v>
      </c>
    </row>
    <row r="15" spans="2:7">
      <c r="B15" s="1" t="s">
        <v>70</v>
      </c>
      <c r="C15" s="1" t="s">
        <v>92</v>
      </c>
      <c r="D15" s="1" t="s">
        <v>44</v>
      </c>
      <c r="E15" s="1">
        <f>'Meldedatei Nikolausergo'!C5</f>
        <v>0</v>
      </c>
      <c r="F15" s="31">
        <v>8</v>
      </c>
    </row>
    <row r="16" spans="2:7">
      <c r="B16" s="1" t="s">
        <v>22</v>
      </c>
      <c r="C16" s="1" t="s">
        <v>79</v>
      </c>
      <c r="D16" s="1" t="s">
        <v>44</v>
      </c>
      <c r="E16" s="1">
        <f>'Meldedatei Nikolausergo'!C5</f>
        <v>0</v>
      </c>
      <c r="F16" s="31">
        <v>8</v>
      </c>
    </row>
    <row r="17" spans="2:6">
      <c r="B17" s="1" t="s">
        <v>23</v>
      </c>
      <c r="C17" s="1" t="s">
        <v>93</v>
      </c>
      <c r="D17" s="1" t="s">
        <v>44</v>
      </c>
      <c r="E17" s="1">
        <f>'Meldedatei Nikolausergo'!C5</f>
        <v>0</v>
      </c>
      <c r="F17" s="31">
        <v>8</v>
      </c>
    </row>
    <row r="18" spans="2:6">
      <c r="B18" s="1" t="s">
        <v>24</v>
      </c>
      <c r="C18" s="1" t="s">
        <v>78</v>
      </c>
      <c r="D18" s="1" t="s">
        <v>44</v>
      </c>
      <c r="E18" s="1">
        <f>'Meldedatei Nikolausergo'!C5</f>
        <v>0</v>
      </c>
      <c r="F18" s="31">
        <v>8</v>
      </c>
    </row>
    <row r="19" spans="2:6">
      <c r="B19" s="1" t="s">
        <v>25</v>
      </c>
      <c r="C19" s="1" t="s">
        <v>77</v>
      </c>
      <c r="D19" s="1" t="s">
        <v>44</v>
      </c>
      <c r="E19" s="1">
        <f>'Meldedatei Nikolausergo'!C5</f>
        <v>0</v>
      </c>
      <c r="F19" s="31">
        <v>8</v>
      </c>
    </row>
    <row r="20" spans="2:6">
      <c r="B20" s="1" t="s">
        <v>26</v>
      </c>
      <c r="C20" s="1" t="s">
        <v>73</v>
      </c>
      <c r="D20" s="1" t="s">
        <v>44</v>
      </c>
      <c r="E20" s="1">
        <f>'Meldedatei Nikolausergo'!C5</f>
        <v>0</v>
      </c>
      <c r="F20" s="31">
        <v>8</v>
      </c>
    </row>
    <row r="21" spans="2:6">
      <c r="B21" s="1" t="s">
        <v>27</v>
      </c>
      <c r="C21" s="1" t="s">
        <v>94</v>
      </c>
      <c r="D21" s="1" t="s">
        <v>44</v>
      </c>
      <c r="E21" s="1">
        <f>'Meldedatei Nikolausergo'!C5</f>
        <v>0</v>
      </c>
      <c r="F21" s="31">
        <v>8</v>
      </c>
    </row>
    <row r="22" spans="2:6">
      <c r="B22" s="1" t="s">
        <v>28</v>
      </c>
      <c r="C22" s="1" t="s">
        <v>74</v>
      </c>
      <c r="D22" s="1" t="s">
        <v>44</v>
      </c>
      <c r="E22" s="1">
        <f>'Meldedatei Nikolausergo'!C5</f>
        <v>0</v>
      </c>
      <c r="F22" s="31">
        <v>8</v>
      </c>
    </row>
    <row r="23" spans="2:6">
      <c r="B23" s="1" t="s">
        <v>71</v>
      </c>
      <c r="C23" s="1" t="s">
        <v>33</v>
      </c>
      <c r="D23" s="1" t="s">
        <v>7</v>
      </c>
      <c r="E23" s="1">
        <f>'Meldedatei Nikolausergo'!C5</f>
        <v>0</v>
      </c>
      <c r="F23" s="31">
        <v>1</v>
      </c>
    </row>
    <row r="24" spans="2:6">
      <c r="B24" s="1" t="s">
        <v>72</v>
      </c>
      <c r="C24" s="1" t="s">
        <v>34</v>
      </c>
      <c r="D24" s="1" t="s">
        <v>7</v>
      </c>
      <c r="E24" s="1">
        <f>'Meldedatei Nikolausergo'!C5</f>
        <v>0</v>
      </c>
      <c r="F24" s="31">
        <v>1</v>
      </c>
    </row>
    <row r="25" spans="2:6">
      <c r="B25" s="1" t="s">
        <v>29</v>
      </c>
      <c r="C25" s="1" t="s">
        <v>95</v>
      </c>
      <c r="D25" s="1" t="s">
        <v>45</v>
      </c>
      <c r="E25" s="1">
        <f>'Meldedatei Nikolausergo'!C5</f>
        <v>0</v>
      </c>
      <c r="F25" s="31">
        <v>16</v>
      </c>
    </row>
    <row r="26" spans="2:6">
      <c r="B26" s="1" t="s">
        <v>30</v>
      </c>
      <c r="C26" s="1" t="s">
        <v>35</v>
      </c>
      <c r="D26" s="1" t="s">
        <v>44</v>
      </c>
      <c r="E26" s="1">
        <f>'Meldedatei Nikolausergo'!C5</f>
        <v>0</v>
      </c>
      <c r="F26" s="31">
        <v>10</v>
      </c>
    </row>
    <row r="27" spans="2:6">
      <c r="B27" s="1" t="s">
        <v>31</v>
      </c>
      <c r="C27" s="1" t="s">
        <v>36</v>
      </c>
      <c r="D27" s="1" t="s">
        <v>44</v>
      </c>
      <c r="E27" s="1">
        <f>'Meldedatei Nikolausergo'!C5</f>
        <v>0</v>
      </c>
      <c r="F27" s="31">
        <v>10</v>
      </c>
    </row>
    <row r="28" spans="2:6">
      <c r="B28" s="1" t="s">
        <v>61</v>
      </c>
      <c r="C28" s="1" t="s">
        <v>37</v>
      </c>
      <c r="D28" s="1" t="s">
        <v>44</v>
      </c>
      <c r="E28" s="1">
        <f>'Meldedatei Nikolausergo'!C5</f>
        <v>0</v>
      </c>
      <c r="F28" s="31">
        <v>10</v>
      </c>
    </row>
    <row r="29" spans="2:6">
      <c r="B29" s="1" t="s">
        <v>62</v>
      </c>
      <c r="C29" s="1" t="s">
        <v>38</v>
      </c>
      <c r="D29" s="1" t="s">
        <v>44</v>
      </c>
      <c r="E29" s="1">
        <f>'Meldedatei Nikolausergo'!C5</f>
        <v>0</v>
      </c>
      <c r="F29" s="31">
        <v>10</v>
      </c>
    </row>
    <row r="30" spans="2:6">
      <c r="B30" s="1" t="s">
        <v>64</v>
      </c>
      <c r="C30" s="1" t="s">
        <v>96</v>
      </c>
      <c r="D30" s="1" t="s">
        <v>44</v>
      </c>
      <c r="E30" s="1">
        <f>'Meldedatei Nikolausergo'!C5</f>
        <v>0</v>
      </c>
      <c r="F30" s="31">
        <v>12</v>
      </c>
    </row>
    <row r="31" spans="2:6">
      <c r="B31" s="1" t="s">
        <v>65</v>
      </c>
      <c r="C31" s="1" t="s">
        <v>97</v>
      </c>
      <c r="D31" s="1" t="s">
        <v>44</v>
      </c>
      <c r="E31" s="1">
        <f>'Meldedatei Nikolausergo'!C5</f>
        <v>0</v>
      </c>
      <c r="F31" s="31">
        <v>12</v>
      </c>
    </row>
    <row r="32" spans="2:6">
      <c r="B32" s="1" t="s">
        <v>66</v>
      </c>
      <c r="C32" s="1" t="s">
        <v>98</v>
      </c>
      <c r="D32" s="1" t="s">
        <v>44</v>
      </c>
      <c r="E32" s="1">
        <f>'Meldedatei Nikolausergo'!C5</f>
        <v>0</v>
      </c>
      <c r="F32" s="31">
        <v>12</v>
      </c>
    </row>
    <row r="33" spans="2:6">
      <c r="B33" s="1" t="s">
        <v>67</v>
      </c>
      <c r="C33" s="1" t="s">
        <v>99</v>
      </c>
      <c r="D33" s="1" t="s">
        <v>44</v>
      </c>
      <c r="E33" s="1">
        <f>'Meldedatei Nikolausergo'!C5</f>
        <v>0</v>
      </c>
      <c r="F33" s="31">
        <v>12</v>
      </c>
    </row>
    <row r="34" spans="2:6">
      <c r="B34" s="1" t="s">
        <v>68</v>
      </c>
      <c r="C34" s="1" t="s">
        <v>75</v>
      </c>
      <c r="D34" s="1" t="s">
        <v>43</v>
      </c>
      <c r="E34" s="1">
        <f>'Meldedatei Nikolausergo'!C5</f>
        <v>0</v>
      </c>
      <c r="F34" s="31">
        <v>12</v>
      </c>
    </row>
    <row r="35" spans="2:6">
      <c r="B35" s="1" t="s">
        <v>69</v>
      </c>
      <c r="C35" s="1" t="s">
        <v>76</v>
      </c>
      <c r="D35" s="1" t="s">
        <v>43</v>
      </c>
      <c r="E35" s="1">
        <f>'Meldedatei Nikolausergo'!C5</f>
        <v>0</v>
      </c>
      <c r="F35" s="31">
        <v>12</v>
      </c>
    </row>
    <row r="36" spans="2:6">
      <c r="B36" s="1" t="s">
        <v>80</v>
      </c>
      <c r="C36" s="1" t="s">
        <v>81</v>
      </c>
      <c r="D36" s="1" t="s">
        <v>45</v>
      </c>
      <c r="E36" s="1">
        <f>'Meldedatei Nikolausergo'!C5</f>
        <v>0</v>
      </c>
      <c r="F36" s="31">
        <v>18</v>
      </c>
    </row>
  </sheetData>
  <sheetProtection algorithmName="SHA-512" hashValue="e+EGbUPw/04wR0X6GXwuiRUpcbMkXVdlF2flFxsv2cCsKZbU/MGd4dvhZ5xhz2LN8IHP+AHk2L3lnVjXFRfq0w==" saltValue="qXCyLhRsLn6frEqgbDkZ8Q==" spinCount="100000" sheet="1" objects="1" scenarios="1" selectLockedCells="1" selectUnlockedCells="1"/>
  <phoneticPr fontId="14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Meldedatei Nikolausergo</vt:lpstr>
      <vt:lpstr>geschützt</vt:lpstr>
      <vt:lpstr>'Meldedatei Nikolausergo'!Druckbereich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Arens</dc:creator>
  <cp:lastModifiedBy>Jan Arens</cp:lastModifiedBy>
  <cp:lastPrinted>2021-07-10T12:11:10Z</cp:lastPrinted>
  <dcterms:created xsi:type="dcterms:W3CDTF">2020-05-26T13:38:57Z</dcterms:created>
  <dcterms:modified xsi:type="dcterms:W3CDTF">2026-10-07T17:35:49Z</dcterms:modified>
</cp:coreProperties>
</file>